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jects\128143 - R-Project\PER\02 Environmental\02 Resources\01 Biology\Wildlife\ABB\2019 Trapping\"/>
    </mc:Choice>
  </mc:AlternateContent>
  <xr:revisionPtr revIDLastSave="0" documentId="13_ncr:1_{04E907F5-D62C-4C23-8036-98CAD3B0AA4D}" xr6:coauthVersionLast="45" xr6:coauthVersionMax="45" xr10:uidLastSave="{00000000-0000-0000-0000-000000000000}"/>
  <bookViews>
    <workbookView xWindow="-24120" yWindow="-120" windowWidth="24240" windowHeight="17640" xr2:uid="{00000000-000D-0000-FFFF-FFFF00000000}"/>
  </bookViews>
  <sheets>
    <sheet name="All Species" sheetId="1" r:id="rId1"/>
    <sheet name="Nicrophorus Species totals" sheetId="8" r:id="rId2"/>
    <sheet name="Individual ABB" sheetId="2" r:id="rId3"/>
    <sheet name="Group Summary" sheetId="6" r:id="rId4"/>
    <sheet name="Trap Summary" sheetId="5" r:id="rId5"/>
    <sheet name="Weather Data" sheetId="7" r:id="rId6"/>
  </sheets>
  <definedNames>
    <definedName name="_xlnm._FilterDatabase" localSheetId="0" hidden="1">'All Species'!$A$1:$O$475</definedName>
    <definedName name="_xlnm._FilterDatabase" localSheetId="2" hidden="1">'Individual ABB'!$A$1:$L$127</definedName>
    <definedName name="_xlnm._FilterDatabase" localSheetId="4" hidden="1">'Trap Summary'!$A$1:$O$84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61" i="1" l="1"/>
  <c r="N61" i="1"/>
  <c r="M61" i="1"/>
  <c r="L61" i="1"/>
  <c r="K61" i="1"/>
  <c r="J61" i="1"/>
  <c r="I61" i="1"/>
  <c r="H61" i="1"/>
  <c r="G61" i="1"/>
  <c r="F61" i="1"/>
  <c r="E61" i="1"/>
  <c r="D61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O97" i="1"/>
  <c r="N97" i="1"/>
  <c r="M97" i="1"/>
  <c r="L97" i="1"/>
  <c r="K97" i="1"/>
  <c r="J97" i="1"/>
  <c r="I97" i="1"/>
  <c r="H97" i="1"/>
  <c r="G97" i="1"/>
  <c r="F97" i="1"/>
  <c r="E97" i="1"/>
  <c r="D97" i="1"/>
  <c r="O91" i="1"/>
  <c r="N91" i="1"/>
  <c r="M91" i="1"/>
  <c r="L91" i="1"/>
  <c r="K91" i="1"/>
  <c r="J91" i="1"/>
  <c r="I91" i="1"/>
  <c r="H91" i="1"/>
  <c r="G91" i="1"/>
  <c r="F91" i="1"/>
  <c r="E91" i="1"/>
  <c r="D91" i="1"/>
  <c r="O85" i="1"/>
  <c r="N85" i="1"/>
  <c r="M85" i="1"/>
  <c r="L85" i="1"/>
  <c r="K85" i="1"/>
  <c r="J85" i="1"/>
  <c r="I85" i="1"/>
  <c r="H85" i="1"/>
  <c r="G85" i="1"/>
  <c r="F85" i="1"/>
  <c r="E85" i="1"/>
  <c r="D85" i="1"/>
  <c r="O79" i="1"/>
  <c r="N79" i="1"/>
  <c r="M79" i="1"/>
  <c r="L79" i="1"/>
  <c r="K79" i="1"/>
  <c r="J79" i="1"/>
  <c r="I79" i="1"/>
  <c r="H79" i="1"/>
  <c r="G79" i="1"/>
  <c r="F79" i="1"/>
  <c r="E79" i="1"/>
  <c r="D79" i="1"/>
  <c r="O73" i="1"/>
  <c r="N73" i="1"/>
  <c r="M73" i="1"/>
  <c r="L73" i="1"/>
  <c r="K73" i="1"/>
  <c r="J73" i="1"/>
  <c r="I73" i="1"/>
  <c r="H73" i="1"/>
  <c r="G73" i="1"/>
  <c r="F73" i="1"/>
  <c r="E73" i="1"/>
  <c r="D73" i="1"/>
  <c r="O67" i="1"/>
  <c r="N67" i="1"/>
  <c r="M67" i="1"/>
  <c r="L67" i="1"/>
  <c r="K67" i="1"/>
  <c r="J67" i="1"/>
  <c r="I67" i="1"/>
  <c r="H67" i="1"/>
  <c r="G67" i="1"/>
  <c r="F67" i="1"/>
  <c r="E67" i="1"/>
  <c r="D67" i="1"/>
  <c r="O55" i="1"/>
  <c r="N55" i="1"/>
  <c r="M55" i="1"/>
  <c r="L55" i="1"/>
  <c r="K55" i="1"/>
  <c r="J55" i="1"/>
  <c r="I55" i="1"/>
  <c r="H55" i="1"/>
  <c r="G55" i="1"/>
  <c r="F55" i="1"/>
  <c r="E55" i="1"/>
  <c r="D55" i="1"/>
  <c r="O49" i="1"/>
  <c r="N49" i="1"/>
  <c r="M49" i="1"/>
  <c r="L49" i="1"/>
  <c r="K49" i="1"/>
  <c r="J49" i="1"/>
  <c r="I49" i="1"/>
  <c r="H49" i="1"/>
  <c r="G49" i="1"/>
  <c r="F49" i="1"/>
  <c r="E49" i="1"/>
  <c r="D49" i="1"/>
  <c r="O43" i="1"/>
  <c r="N43" i="1"/>
  <c r="M43" i="1"/>
  <c r="L43" i="1"/>
  <c r="K43" i="1"/>
  <c r="J43" i="1"/>
  <c r="I43" i="1"/>
  <c r="H43" i="1"/>
  <c r="G43" i="1"/>
  <c r="F43" i="1"/>
  <c r="E43" i="1"/>
  <c r="D43" i="1"/>
  <c r="O37" i="1"/>
  <c r="N37" i="1"/>
  <c r="M37" i="1"/>
  <c r="L37" i="1"/>
  <c r="K37" i="1"/>
  <c r="J37" i="1"/>
  <c r="I37" i="1"/>
  <c r="H37" i="1"/>
  <c r="G37" i="1"/>
  <c r="F37" i="1"/>
  <c r="E37" i="1"/>
  <c r="D37" i="1"/>
  <c r="O31" i="1"/>
  <c r="N31" i="1"/>
  <c r="M31" i="1"/>
  <c r="L31" i="1"/>
  <c r="K31" i="1"/>
  <c r="J31" i="1"/>
  <c r="I31" i="1"/>
  <c r="H31" i="1"/>
  <c r="G31" i="1"/>
  <c r="F31" i="1"/>
  <c r="E31" i="1"/>
  <c r="D31" i="1"/>
  <c r="O25" i="1"/>
  <c r="N25" i="1"/>
  <c r="M25" i="1"/>
  <c r="L25" i="1"/>
  <c r="K25" i="1"/>
  <c r="J25" i="1"/>
  <c r="I25" i="1"/>
  <c r="H25" i="1"/>
  <c r="G25" i="1"/>
  <c r="F25" i="1"/>
  <c r="E25" i="1"/>
  <c r="D25" i="1"/>
  <c r="O19" i="1"/>
  <c r="N19" i="1"/>
  <c r="M19" i="1"/>
  <c r="L19" i="1"/>
  <c r="K19" i="1"/>
  <c r="J19" i="1"/>
  <c r="I19" i="1"/>
  <c r="H19" i="1"/>
  <c r="G19" i="1"/>
  <c r="F19" i="1"/>
  <c r="E19" i="1"/>
  <c r="D19" i="1"/>
  <c r="E13" i="1"/>
  <c r="F13" i="1"/>
  <c r="G13" i="1"/>
  <c r="H13" i="1"/>
  <c r="I13" i="1"/>
  <c r="J13" i="1"/>
  <c r="K13" i="1"/>
  <c r="L13" i="1"/>
  <c r="M13" i="1"/>
  <c r="N13" i="1"/>
  <c r="O13" i="1"/>
  <c r="D13" i="1"/>
  <c r="E7" i="1"/>
  <c r="F7" i="1"/>
  <c r="G7" i="1"/>
  <c r="H7" i="1"/>
  <c r="I7" i="1"/>
  <c r="J7" i="1"/>
  <c r="K7" i="1"/>
  <c r="L7" i="1"/>
  <c r="M7" i="1"/>
  <c r="N7" i="1"/>
  <c r="O7" i="1"/>
  <c r="D7" i="1"/>
  <c r="O475" i="1"/>
  <c r="N475" i="1"/>
  <c r="M475" i="1"/>
  <c r="L475" i="1"/>
  <c r="K475" i="1"/>
  <c r="J475" i="1"/>
  <c r="I475" i="1"/>
  <c r="H475" i="1"/>
  <c r="G475" i="1"/>
  <c r="F475" i="1"/>
  <c r="E475" i="1"/>
  <c r="D475" i="1"/>
  <c r="O469" i="1"/>
  <c r="N469" i="1"/>
  <c r="M469" i="1"/>
  <c r="L469" i="1"/>
  <c r="K469" i="1"/>
  <c r="J469" i="1"/>
  <c r="I469" i="1"/>
  <c r="H469" i="1"/>
  <c r="G469" i="1"/>
  <c r="F469" i="1"/>
  <c r="E469" i="1"/>
  <c r="D469" i="1"/>
  <c r="O463" i="1"/>
  <c r="N463" i="1"/>
  <c r="M463" i="1"/>
  <c r="L463" i="1"/>
  <c r="K463" i="1"/>
  <c r="J463" i="1"/>
  <c r="I463" i="1"/>
  <c r="H463" i="1"/>
  <c r="G463" i="1"/>
  <c r="F463" i="1"/>
  <c r="E463" i="1"/>
  <c r="D463" i="1"/>
  <c r="O457" i="1"/>
  <c r="N457" i="1"/>
  <c r="M457" i="1"/>
  <c r="L457" i="1"/>
  <c r="K457" i="1"/>
  <c r="J457" i="1"/>
  <c r="I457" i="1"/>
  <c r="H457" i="1"/>
  <c r="G457" i="1"/>
  <c r="F457" i="1"/>
  <c r="E457" i="1"/>
  <c r="D457" i="1"/>
  <c r="O451" i="1"/>
  <c r="N451" i="1"/>
  <c r="M451" i="1"/>
  <c r="L451" i="1"/>
  <c r="K451" i="1"/>
  <c r="J451" i="1"/>
  <c r="I451" i="1"/>
  <c r="H451" i="1"/>
  <c r="G451" i="1"/>
  <c r="F451" i="1"/>
  <c r="E451" i="1"/>
  <c r="D451" i="1"/>
  <c r="O445" i="1"/>
  <c r="N445" i="1"/>
  <c r="M445" i="1"/>
  <c r="L445" i="1"/>
  <c r="K445" i="1"/>
  <c r="J445" i="1"/>
  <c r="I445" i="1"/>
  <c r="H445" i="1"/>
  <c r="G445" i="1"/>
  <c r="F445" i="1"/>
  <c r="E445" i="1"/>
  <c r="D445" i="1"/>
  <c r="O439" i="1"/>
  <c r="N439" i="1"/>
  <c r="M439" i="1"/>
  <c r="L439" i="1"/>
  <c r="K439" i="1"/>
  <c r="J439" i="1"/>
  <c r="I439" i="1"/>
  <c r="H439" i="1"/>
  <c r="G439" i="1"/>
  <c r="F439" i="1"/>
  <c r="E439" i="1"/>
  <c r="D439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O427" i="1"/>
  <c r="N427" i="1"/>
  <c r="M427" i="1"/>
  <c r="L427" i="1"/>
  <c r="K427" i="1"/>
  <c r="J427" i="1"/>
  <c r="I427" i="1"/>
  <c r="H427" i="1"/>
  <c r="G427" i="1"/>
  <c r="F427" i="1"/>
  <c r="E427" i="1"/>
  <c r="D427" i="1"/>
  <c r="O421" i="1"/>
  <c r="N421" i="1"/>
  <c r="M421" i="1"/>
  <c r="L421" i="1"/>
  <c r="K421" i="1"/>
  <c r="J421" i="1"/>
  <c r="I421" i="1"/>
  <c r="H421" i="1"/>
  <c r="G421" i="1"/>
  <c r="F421" i="1"/>
  <c r="E421" i="1"/>
  <c r="D421" i="1"/>
  <c r="O415" i="1"/>
  <c r="N415" i="1"/>
  <c r="M415" i="1"/>
  <c r="L415" i="1"/>
  <c r="K415" i="1"/>
  <c r="J415" i="1"/>
  <c r="I415" i="1"/>
  <c r="H415" i="1"/>
  <c r="G415" i="1"/>
  <c r="F415" i="1"/>
  <c r="E415" i="1"/>
  <c r="D415" i="1"/>
  <c r="D409" i="1"/>
  <c r="E409" i="1"/>
  <c r="F409" i="1"/>
  <c r="G409" i="1"/>
  <c r="H409" i="1"/>
  <c r="I409" i="1"/>
  <c r="J409" i="1"/>
  <c r="K409" i="1"/>
  <c r="L409" i="1"/>
  <c r="M409" i="1"/>
  <c r="N409" i="1"/>
  <c r="O409" i="1"/>
  <c r="P410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O367" i="1"/>
  <c r="N367" i="1"/>
  <c r="M367" i="1"/>
  <c r="L367" i="1"/>
  <c r="K367" i="1"/>
  <c r="J367" i="1"/>
  <c r="I367" i="1"/>
  <c r="H367" i="1"/>
  <c r="G367" i="1"/>
  <c r="F367" i="1"/>
  <c r="E367" i="1"/>
  <c r="D367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P224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P218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D205" i="1"/>
  <c r="O205" i="1"/>
  <c r="N205" i="1"/>
  <c r="M205" i="1"/>
  <c r="L205" i="1"/>
  <c r="K205" i="1"/>
  <c r="J205" i="1"/>
  <c r="I205" i="1"/>
  <c r="H205" i="1"/>
  <c r="G205" i="1"/>
  <c r="F205" i="1"/>
  <c r="E205" i="1"/>
  <c r="P74" i="1"/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2" i="5"/>
  <c r="F51" i="5" l="1"/>
  <c r="P236" i="1" l="1"/>
  <c r="P237" i="1"/>
  <c r="P238" i="1"/>
  <c r="P239" i="1"/>
  <c r="P240" i="1"/>
  <c r="P242" i="1"/>
  <c r="P243" i="1"/>
  <c r="P244" i="1"/>
  <c r="P245" i="1"/>
  <c r="P246" i="1"/>
  <c r="P248" i="1"/>
  <c r="P249" i="1"/>
  <c r="P250" i="1"/>
  <c r="P251" i="1"/>
  <c r="P252" i="1"/>
  <c r="P254" i="1"/>
  <c r="P255" i="1"/>
  <c r="P256" i="1"/>
  <c r="P257" i="1"/>
  <c r="P258" i="1"/>
  <c r="P260" i="1"/>
  <c r="P261" i="1"/>
  <c r="P262" i="1"/>
  <c r="P263" i="1"/>
  <c r="P264" i="1"/>
  <c r="P266" i="1"/>
  <c r="P267" i="1"/>
  <c r="P268" i="1"/>
  <c r="P269" i="1"/>
  <c r="P270" i="1"/>
  <c r="P272" i="1"/>
  <c r="P273" i="1"/>
  <c r="P274" i="1"/>
  <c r="P275" i="1"/>
  <c r="P276" i="1"/>
  <c r="P278" i="1"/>
  <c r="P279" i="1"/>
  <c r="P280" i="1"/>
  <c r="P281" i="1"/>
  <c r="P282" i="1"/>
  <c r="P284" i="1"/>
  <c r="P285" i="1"/>
  <c r="P286" i="1"/>
  <c r="P287" i="1"/>
  <c r="P288" i="1"/>
  <c r="P290" i="1"/>
  <c r="P291" i="1"/>
  <c r="P292" i="1"/>
  <c r="P293" i="1"/>
  <c r="P294" i="1"/>
  <c r="P3" i="1" l="1"/>
  <c r="P4" i="1"/>
  <c r="P5" i="1"/>
  <c r="P6" i="1"/>
  <c r="P8" i="1"/>
  <c r="P9" i="1"/>
  <c r="P10" i="1"/>
  <c r="P11" i="1"/>
  <c r="P12" i="1"/>
  <c r="P14" i="1"/>
  <c r="P15" i="1"/>
  <c r="P16" i="1"/>
  <c r="P17" i="1"/>
  <c r="P18" i="1"/>
  <c r="P20" i="1"/>
  <c r="P21" i="1"/>
  <c r="P22" i="1"/>
  <c r="P23" i="1"/>
  <c r="P24" i="1"/>
  <c r="P26" i="1"/>
  <c r="P27" i="1"/>
  <c r="P28" i="1"/>
  <c r="P29" i="1"/>
  <c r="P30" i="1"/>
  <c r="P32" i="1"/>
  <c r="P33" i="1"/>
  <c r="P34" i="1"/>
  <c r="P35" i="1"/>
  <c r="P36" i="1"/>
  <c r="P38" i="1"/>
  <c r="P39" i="1"/>
  <c r="P40" i="1"/>
  <c r="P41" i="1"/>
  <c r="P42" i="1"/>
  <c r="P44" i="1"/>
  <c r="P45" i="1"/>
  <c r="P46" i="1"/>
  <c r="P47" i="1"/>
  <c r="P48" i="1"/>
  <c r="P50" i="1"/>
  <c r="P51" i="1"/>
  <c r="P52" i="1"/>
  <c r="P53" i="1"/>
  <c r="P54" i="1"/>
  <c r="P56" i="1"/>
  <c r="P57" i="1"/>
  <c r="P58" i="1"/>
  <c r="P59" i="1"/>
  <c r="P60" i="1"/>
  <c r="P62" i="1"/>
  <c r="P63" i="1"/>
  <c r="P64" i="1"/>
  <c r="P65" i="1"/>
  <c r="P66" i="1"/>
  <c r="P68" i="1"/>
  <c r="P69" i="1"/>
  <c r="P70" i="1"/>
  <c r="P71" i="1"/>
  <c r="P72" i="1"/>
  <c r="P75" i="1"/>
  <c r="P76" i="1"/>
  <c r="P77" i="1"/>
  <c r="P78" i="1"/>
  <c r="P80" i="1"/>
  <c r="P81" i="1"/>
  <c r="P82" i="1"/>
  <c r="P83" i="1"/>
  <c r="P84" i="1"/>
  <c r="P86" i="1"/>
  <c r="P87" i="1"/>
  <c r="P88" i="1"/>
  <c r="P89" i="1"/>
  <c r="P90" i="1"/>
  <c r="P92" i="1"/>
  <c r="P93" i="1"/>
  <c r="P94" i="1"/>
  <c r="P95" i="1"/>
  <c r="P96" i="1"/>
  <c r="P98" i="1"/>
  <c r="P99" i="1"/>
  <c r="P100" i="1"/>
  <c r="P101" i="1"/>
  <c r="P102" i="1"/>
  <c r="P104" i="1"/>
  <c r="P105" i="1"/>
  <c r="P106" i="1"/>
  <c r="P107" i="1"/>
  <c r="P108" i="1"/>
  <c r="P110" i="1"/>
  <c r="P111" i="1"/>
  <c r="P112" i="1"/>
  <c r="P113" i="1"/>
  <c r="P114" i="1"/>
  <c r="P116" i="1"/>
  <c r="P117" i="1"/>
  <c r="P118" i="1"/>
  <c r="P119" i="1"/>
  <c r="P120" i="1"/>
  <c r="P122" i="1"/>
  <c r="P123" i="1"/>
  <c r="P124" i="1"/>
  <c r="P125" i="1"/>
  <c r="P126" i="1"/>
  <c r="P128" i="1"/>
  <c r="P129" i="1"/>
  <c r="P130" i="1"/>
  <c r="P131" i="1"/>
  <c r="P132" i="1"/>
  <c r="P134" i="1"/>
  <c r="P135" i="1"/>
  <c r="P136" i="1"/>
  <c r="P137" i="1"/>
  <c r="P138" i="1"/>
  <c r="P140" i="1"/>
  <c r="P141" i="1"/>
  <c r="P142" i="1"/>
  <c r="P143" i="1"/>
  <c r="P144" i="1"/>
  <c r="P146" i="1"/>
  <c r="P147" i="1"/>
  <c r="P148" i="1"/>
  <c r="P149" i="1"/>
  <c r="P150" i="1"/>
  <c r="P152" i="1"/>
  <c r="P153" i="1"/>
  <c r="P154" i="1"/>
  <c r="P155" i="1"/>
  <c r="P156" i="1"/>
  <c r="P158" i="1"/>
  <c r="P159" i="1"/>
  <c r="P160" i="1"/>
  <c r="P161" i="1"/>
  <c r="P162" i="1"/>
  <c r="P164" i="1"/>
  <c r="P165" i="1"/>
  <c r="P166" i="1"/>
  <c r="P167" i="1"/>
  <c r="P168" i="1"/>
  <c r="P170" i="1"/>
  <c r="P171" i="1"/>
  <c r="P172" i="1"/>
  <c r="P173" i="1"/>
  <c r="P174" i="1"/>
  <c r="P176" i="1"/>
  <c r="P177" i="1"/>
  <c r="P178" i="1"/>
  <c r="P179" i="1"/>
  <c r="P180" i="1"/>
  <c r="P182" i="1"/>
  <c r="P183" i="1"/>
  <c r="P184" i="1"/>
  <c r="P185" i="1"/>
  <c r="P186" i="1"/>
  <c r="P188" i="1"/>
  <c r="P189" i="1"/>
  <c r="P190" i="1"/>
  <c r="P191" i="1"/>
  <c r="P192" i="1"/>
  <c r="P194" i="1"/>
  <c r="P195" i="1"/>
  <c r="P196" i="1"/>
  <c r="P197" i="1"/>
  <c r="P198" i="1"/>
  <c r="P200" i="1"/>
  <c r="P201" i="1"/>
  <c r="P202" i="1"/>
  <c r="P203" i="1"/>
  <c r="P204" i="1"/>
  <c r="P206" i="1"/>
  <c r="P207" i="1"/>
  <c r="P208" i="1"/>
  <c r="P209" i="1"/>
  <c r="P210" i="1"/>
  <c r="P212" i="1"/>
  <c r="P213" i="1"/>
  <c r="P214" i="1"/>
  <c r="P215" i="1"/>
  <c r="P216" i="1"/>
  <c r="P219" i="1"/>
  <c r="P220" i="1"/>
  <c r="P221" i="1"/>
  <c r="P222" i="1"/>
  <c r="P225" i="1"/>
  <c r="P226" i="1"/>
  <c r="P227" i="1"/>
  <c r="P228" i="1"/>
  <c r="P230" i="1"/>
  <c r="P231" i="1"/>
  <c r="P232" i="1"/>
  <c r="P233" i="1"/>
  <c r="P234" i="1"/>
  <c r="P296" i="1"/>
  <c r="P297" i="1"/>
  <c r="P298" i="1"/>
  <c r="P299" i="1"/>
  <c r="P300" i="1"/>
  <c r="P302" i="1"/>
  <c r="P303" i="1"/>
  <c r="P304" i="1"/>
  <c r="P305" i="1"/>
  <c r="P306" i="1"/>
  <c r="P308" i="1"/>
  <c r="P309" i="1"/>
  <c r="P310" i="1"/>
  <c r="P311" i="1"/>
  <c r="P312" i="1"/>
  <c r="P314" i="1"/>
  <c r="P315" i="1"/>
  <c r="P316" i="1"/>
  <c r="P317" i="1"/>
  <c r="P318" i="1"/>
  <c r="P320" i="1"/>
  <c r="P321" i="1"/>
  <c r="P322" i="1"/>
  <c r="P323" i="1"/>
  <c r="P324" i="1"/>
  <c r="P326" i="1"/>
  <c r="P327" i="1"/>
  <c r="P328" i="1"/>
  <c r="P329" i="1"/>
  <c r="P330" i="1"/>
  <c r="P332" i="1"/>
  <c r="P333" i="1"/>
  <c r="P334" i="1"/>
  <c r="P335" i="1"/>
  <c r="P336" i="1"/>
  <c r="P338" i="1"/>
  <c r="P339" i="1"/>
  <c r="P340" i="1"/>
  <c r="P341" i="1"/>
  <c r="P342" i="1"/>
  <c r="P344" i="1"/>
  <c r="P345" i="1"/>
  <c r="P346" i="1"/>
  <c r="P347" i="1"/>
  <c r="P348" i="1"/>
  <c r="P350" i="1"/>
  <c r="P351" i="1"/>
  <c r="P352" i="1"/>
  <c r="P353" i="1"/>
  <c r="P354" i="1"/>
  <c r="P356" i="1"/>
  <c r="P357" i="1"/>
  <c r="P358" i="1"/>
  <c r="P359" i="1"/>
  <c r="P360" i="1"/>
  <c r="P362" i="1"/>
  <c r="P363" i="1"/>
  <c r="P364" i="1"/>
  <c r="P365" i="1"/>
  <c r="P366" i="1"/>
  <c r="P368" i="1"/>
  <c r="P369" i="1"/>
  <c r="P370" i="1"/>
  <c r="P371" i="1"/>
  <c r="P372" i="1"/>
  <c r="P374" i="1"/>
  <c r="P375" i="1"/>
  <c r="P376" i="1"/>
  <c r="P377" i="1"/>
  <c r="P378" i="1"/>
  <c r="P380" i="1"/>
  <c r="P381" i="1"/>
  <c r="P382" i="1"/>
  <c r="P383" i="1"/>
  <c r="P384" i="1"/>
  <c r="P386" i="1"/>
  <c r="P387" i="1"/>
  <c r="P388" i="1"/>
  <c r="P389" i="1"/>
  <c r="P390" i="1"/>
  <c r="P392" i="1"/>
  <c r="P393" i="1"/>
  <c r="P394" i="1"/>
  <c r="P395" i="1"/>
  <c r="P396" i="1"/>
  <c r="P398" i="1"/>
  <c r="P399" i="1"/>
  <c r="P400" i="1"/>
  <c r="P401" i="1"/>
  <c r="P402" i="1"/>
  <c r="P404" i="1"/>
  <c r="P405" i="1"/>
  <c r="P406" i="1"/>
  <c r="P407" i="1"/>
  <c r="P408" i="1"/>
  <c r="P411" i="1"/>
  <c r="P412" i="1"/>
  <c r="P413" i="1"/>
  <c r="P414" i="1"/>
  <c r="P416" i="1"/>
  <c r="P417" i="1"/>
  <c r="P418" i="1"/>
  <c r="P419" i="1"/>
  <c r="P420" i="1"/>
  <c r="P422" i="1"/>
  <c r="P423" i="1"/>
  <c r="P424" i="1"/>
  <c r="P425" i="1"/>
  <c r="P426" i="1"/>
  <c r="P428" i="1"/>
  <c r="P429" i="1"/>
  <c r="P430" i="1"/>
  <c r="P431" i="1"/>
  <c r="P432" i="1"/>
  <c r="P434" i="1"/>
  <c r="P435" i="1"/>
  <c r="P436" i="1"/>
  <c r="P437" i="1"/>
  <c r="P438" i="1"/>
  <c r="P440" i="1"/>
  <c r="P441" i="1"/>
  <c r="P442" i="1"/>
  <c r="P443" i="1"/>
  <c r="P444" i="1"/>
  <c r="P446" i="1"/>
  <c r="P447" i="1"/>
  <c r="P448" i="1"/>
  <c r="P449" i="1"/>
  <c r="P450" i="1"/>
  <c r="P452" i="1"/>
  <c r="P453" i="1"/>
  <c r="P454" i="1"/>
  <c r="P455" i="1"/>
  <c r="P456" i="1"/>
  <c r="P458" i="1"/>
  <c r="P459" i="1"/>
  <c r="P460" i="1"/>
  <c r="P461" i="1"/>
  <c r="P462" i="1"/>
  <c r="P464" i="1"/>
  <c r="P465" i="1"/>
  <c r="P466" i="1"/>
  <c r="P467" i="1"/>
  <c r="P468" i="1"/>
  <c r="P470" i="1"/>
  <c r="P471" i="1"/>
  <c r="P472" i="1"/>
  <c r="P473" i="1"/>
  <c r="P474" i="1"/>
  <c r="P2" i="1"/>
  <c r="F61" i="5" l="1"/>
  <c r="F52" i="5"/>
  <c r="F53" i="5"/>
  <c r="F54" i="5"/>
  <c r="F55" i="5"/>
  <c r="F56" i="5"/>
  <c r="F43" i="5"/>
  <c r="F44" i="5"/>
  <c r="F45" i="5"/>
  <c r="F46" i="5"/>
  <c r="F47" i="5"/>
  <c r="F48" i="5"/>
  <c r="F49" i="5"/>
  <c r="F25" i="5"/>
  <c r="F26" i="5"/>
  <c r="F27" i="5"/>
  <c r="G32" i="5"/>
  <c r="F32" i="5"/>
  <c r="F22" i="5" l="1"/>
  <c r="F23" i="5"/>
  <c r="F24" i="5"/>
  <c r="F28" i="5"/>
  <c r="F29" i="5"/>
  <c r="F30" i="5"/>
  <c r="F31" i="5"/>
  <c r="F33" i="5"/>
  <c r="F34" i="5"/>
  <c r="F35" i="5"/>
  <c r="F36" i="5"/>
  <c r="F37" i="5"/>
  <c r="F38" i="5"/>
  <c r="F39" i="5"/>
  <c r="F40" i="5"/>
  <c r="F41" i="5"/>
  <c r="F42" i="5"/>
  <c r="F50" i="5"/>
  <c r="F57" i="5"/>
  <c r="F58" i="5"/>
  <c r="F59" i="5"/>
  <c r="F60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G2" i="5" l="1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80" i="5"/>
  <c r="G79" i="5"/>
  <c r="G78" i="5"/>
  <c r="G77" i="5"/>
  <c r="G76" i="5"/>
  <c r="G75" i="5"/>
  <c r="G74" i="5"/>
  <c r="G73" i="5"/>
  <c r="G72" i="5"/>
  <c r="G71" i="5"/>
  <c r="G70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23" i="5"/>
  <c r="G24" i="5"/>
  <c r="G25" i="5"/>
  <c r="G26" i="5"/>
  <c r="G27" i="5"/>
  <c r="G28" i="5"/>
  <c r="G29" i="5"/>
  <c r="G30" i="5"/>
  <c r="G31" i="5"/>
  <c r="G33" i="5"/>
  <c r="G22" i="5"/>
  <c r="G9" i="6"/>
  <c r="G69" i="5" l="1"/>
  <c r="G8" i="6"/>
  <c r="M3" i="5" l="1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2" i="5"/>
  <c r="H8" i="6" l="1"/>
  <c r="H9" i="6"/>
  <c r="G4" i="6"/>
  <c r="G5" i="6"/>
  <c r="G6" i="6"/>
  <c r="G7" i="6"/>
  <c r="H4" i="6"/>
  <c r="H5" i="6"/>
  <c r="H6" i="6"/>
  <c r="H7" i="6"/>
  <c r="H3" i="6"/>
  <c r="D10" i="6"/>
  <c r="E10" i="6"/>
  <c r="C10" i="6"/>
  <c r="B10" i="6"/>
  <c r="D81" i="5" l="1"/>
  <c r="D82" i="5" s="1"/>
  <c r="D83" i="5" s="1"/>
  <c r="D84" i="5"/>
  <c r="F10" i="6"/>
  <c r="H10" i="6" s="1"/>
  <c r="G10" i="6"/>
  <c r="C81" i="5" l="1"/>
  <c r="F81" i="5" l="1"/>
  <c r="C82" i="5"/>
  <c r="C84" i="5"/>
  <c r="F82" i="5" l="1"/>
  <c r="C83" i="5"/>
  <c r="F83" i="5" s="1"/>
  <c r="E81" i="5" l="1"/>
  <c r="E82" i="5" s="1"/>
  <c r="E83" i="5" s="1"/>
  <c r="E84" i="5"/>
  <c r="G81" i="5"/>
  <c r="G82" i="5" s="1"/>
  <c r="G83" i="5" s="1"/>
</calcChain>
</file>

<file path=xl/sharedStrings.xml><?xml version="1.0" encoding="utf-8"?>
<sst xmlns="http://schemas.openxmlformats.org/spreadsheetml/2006/main" count="1568" uniqueCount="194">
  <si>
    <t>TRAP</t>
  </si>
  <si>
    <t>ABB</t>
  </si>
  <si>
    <t>Carolinus</t>
  </si>
  <si>
    <t>Marginatus</t>
  </si>
  <si>
    <t>NIGHT</t>
  </si>
  <si>
    <t>Hwy 83 - 1</t>
  </si>
  <si>
    <t>Hwy 83 - 2</t>
  </si>
  <si>
    <t>Hwy 83 - 3</t>
  </si>
  <si>
    <t>Hwy 83 - 4</t>
  </si>
  <si>
    <t>Hwy 83 - 5</t>
  </si>
  <si>
    <t>Hwy 83 - 6</t>
  </si>
  <si>
    <t>Hwy 83 - 7</t>
  </si>
  <si>
    <t>Hwy 83 - 8</t>
  </si>
  <si>
    <t>Hwy 83 - 9</t>
  </si>
  <si>
    <t>Hwy 83 - 10</t>
  </si>
  <si>
    <t>Purdum 1</t>
  </si>
  <si>
    <t>Purdum 2</t>
  </si>
  <si>
    <t>Purdum 3</t>
  </si>
  <si>
    <t>Purdum 4</t>
  </si>
  <si>
    <t>Purdum 5</t>
  </si>
  <si>
    <t>Purdum 6</t>
  </si>
  <si>
    <t>Purdum 7</t>
  </si>
  <si>
    <t>Purdum 8</t>
  </si>
  <si>
    <t>Purdum 9</t>
  </si>
  <si>
    <t>Purdum 10</t>
  </si>
  <si>
    <t>Brewster 1</t>
  </si>
  <si>
    <t>Brewster 2</t>
  </si>
  <si>
    <t>Brewster 3</t>
  </si>
  <si>
    <t>Brewster 4</t>
  </si>
  <si>
    <t>Brewster 5</t>
  </si>
  <si>
    <t>Brewster 6</t>
  </si>
  <si>
    <t>Brewster 7</t>
  </si>
  <si>
    <t>Brewster 8</t>
  </si>
  <si>
    <t>Brewster 9</t>
  </si>
  <si>
    <t>Brewster 10</t>
  </si>
  <si>
    <t>Brewster 11</t>
  </si>
  <si>
    <t>Hwy 7 - 1</t>
  </si>
  <si>
    <t>Hwy 7 - 2</t>
  </si>
  <si>
    <t>Hwy 7 - 3</t>
  </si>
  <si>
    <t>Hwy 7 - 4</t>
  </si>
  <si>
    <t>Hwy 7 - 5</t>
  </si>
  <si>
    <t>Hwy 7 - 6</t>
  </si>
  <si>
    <t>Hwy 7 - 7</t>
  </si>
  <si>
    <t>Orbicolis</t>
  </si>
  <si>
    <t>Pustulatus</t>
  </si>
  <si>
    <t>Tomentosus</t>
  </si>
  <si>
    <t>Suraninemsis</t>
  </si>
  <si>
    <t>Ramo</t>
  </si>
  <si>
    <t>Truncatus</t>
  </si>
  <si>
    <t>Laponicus</t>
  </si>
  <si>
    <t>Novaborensis</t>
  </si>
  <si>
    <t>Sex</t>
  </si>
  <si>
    <t>Pronotum Width</t>
  </si>
  <si>
    <t>Age</t>
  </si>
  <si>
    <t>Tag</t>
  </si>
  <si>
    <t>Recap</t>
  </si>
  <si>
    <t>Comments</t>
  </si>
  <si>
    <t>Date</t>
  </si>
  <si>
    <t>LAT DD WGS84</t>
  </si>
  <si>
    <t>LONG DD WGS84</t>
  </si>
  <si>
    <t>Calamus 1</t>
  </si>
  <si>
    <t>Calamus 2</t>
  </si>
  <si>
    <t>Calamus 3</t>
  </si>
  <si>
    <t>Calamus 4</t>
  </si>
  <si>
    <t>Calamus 5</t>
  </si>
  <si>
    <t>Calamus 6</t>
  </si>
  <si>
    <t>Calamus 7</t>
  </si>
  <si>
    <t>Calamus 8</t>
  </si>
  <si>
    <t>Calamus 9</t>
  </si>
  <si>
    <t>Calamus 10</t>
  </si>
  <si>
    <t>Gracie Creek 1</t>
  </si>
  <si>
    <t>Gracie Creek 2</t>
  </si>
  <si>
    <t>Gracie Creek 3</t>
  </si>
  <si>
    <t>Gracie Creek 4</t>
  </si>
  <si>
    <t>Gracie Creek 5</t>
  </si>
  <si>
    <t>Gracie Creek 6</t>
  </si>
  <si>
    <t>Gracie Creek 8</t>
  </si>
  <si>
    <t>Gracie Creek 9</t>
  </si>
  <si>
    <t>Gracie Creek 10</t>
  </si>
  <si>
    <t>Site</t>
  </si>
  <si>
    <t>Hwy 83</t>
  </si>
  <si>
    <t>Purdum</t>
  </si>
  <si>
    <t>Brewster</t>
  </si>
  <si>
    <t>Hwy 7</t>
  </si>
  <si>
    <t>Calamus</t>
  </si>
  <si>
    <t>Gracie Creek</t>
  </si>
  <si>
    <t>Hwy 11</t>
  </si>
  <si>
    <t>Hwy 11 - 1</t>
  </si>
  <si>
    <t>Hwy 11 - 2</t>
  </si>
  <si>
    <t>Hwy 11 - 3</t>
  </si>
  <si>
    <t>Hwy 11 - 4</t>
  </si>
  <si>
    <t>Hwy 11 - 5</t>
  </si>
  <si>
    <t>Hwy 11 - 6</t>
  </si>
  <si>
    <t>Hwy 11 - 7</t>
  </si>
  <si>
    <t>Hwy 11 - 8</t>
  </si>
  <si>
    <t>Hwy 11 - 9</t>
  </si>
  <si>
    <t>Hwy 11 - 10</t>
  </si>
  <si>
    <t>846 Rd</t>
  </si>
  <si>
    <t># of Total Traps</t>
  </si>
  <si>
    <t>Acres Surveyed</t>
  </si>
  <si>
    <t>Calamus River</t>
  </si>
  <si>
    <t>Total ABB Captured</t>
  </si>
  <si>
    <t>Recaptures</t>
  </si>
  <si>
    <t>Individual ABB Captured</t>
  </si>
  <si>
    <t>Percent Recaptures</t>
  </si>
  <si>
    <t>USFWS ABB Density ABB/Acre</t>
  </si>
  <si>
    <t>TOTAL</t>
  </si>
  <si>
    <t>Trap Number</t>
  </si>
  <si>
    <t>Density</t>
  </si>
  <si>
    <t>LAT DD NAD 83</t>
  </si>
  <si>
    <t>LONG DD NAD 83</t>
  </si>
  <si>
    <t>Gracie Creek Road</t>
  </si>
  <si>
    <t>Hwy 11/844 Road</t>
  </si>
  <si>
    <t>846 Road</t>
  </si>
  <si>
    <t>average</t>
  </si>
  <si>
    <t>st dev</t>
  </si>
  <si>
    <t>95% ci</t>
  </si>
  <si>
    <t>Ben Hab</t>
  </si>
  <si>
    <t>Jim Hab</t>
  </si>
  <si>
    <t>AVERAGE HABITAT</t>
  </si>
  <si>
    <t>Trapping Weather data</t>
  </si>
  <si>
    <t>Trap Night</t>
  </si>
  <si>
    <t>Temperature (at 12am)</t>
  </si>
  <si>
    <t>8/1 - 8/2</t>
  </si>
  <si>
    <t>8/2 - 8/3</t>
  </si>
  <si>
    <t>8/3 - 8/4</t>
  </si>
  <si>
    <t>8/4 - 8/5</t>
  </si>
  <si>
    <t>8/5 - 8/6</t>
  </si>
  <si>
    <t>Transect</t>
  </si>
  <si>
    <t>Amelia NE,  Weather Station from Weather Underground</t>
  </si>
  <si>
    <t>Temperature (at 12:15am)</t>
  </si>
  <si>
    <t>846 Rd - 1</t>
  </si>
  <si>
    <t>846 Rd - 2</t>
  </si>
  <si>
    <t>846 Rd - 3</t>
  </si>
  <si>
    <t>846 Rd - 4</t>
  </si>
  <si>
    <t>846 Rd - 5</t>
  </si>
  <si>
    <t>846 Rd - 6</t>
  </si>
  <si>
    <t>846 Rd - 7</t>
  </si>
  <si>
    <t>846 Rd - 8</t>
  </si>
  <si>
    <t>846 Rd - 9</t>
  </si>
  <si>
    <t>846 Rd - 10</t>
  </si>
  <si>
    <t>Trapping Weather data- Control (BARTLETT)</t>
  </si>
  <si>
    <t>All ABB Captures</t>
  </si>
  <si>
    <t>ABB Recaptures</t>
  </si>
  <si>
    <t>Individual ABB</t>
  </si>
  <si>
    <t>SUM</t>
  </si>
  <si>
    <t>Surveyor Hab</t>
  </si>
  <si>
    <t>Percent Recapture</t>
  </si>
  <si>
    <t>NA</t>
  </si>
  <si>
    <t>Brewster 12</t>
  </si>
  <si>
    <t>°F</t>
  </si>
  <si>
    <t>Weather Station Brewster, NE</t>
  </si>
  <si>
    <t>Precipitation (10-4am)</t>
  </si>
  <si>
    <t>Necrophela</t>
  </si>
  <si>
    <t>64°F</t>
  </si>
  <si>
    <t>70°F</t>
  </si>
  <si>
    <t>63°F</t>
  </si>
  <si>
    <t>M</t>
  </si>
  <si>
    <t>T</t>
  </si>
  <si>
    <t>Brewster Rd</t>
  </si>
  <si>
    <t>F</t>
  </si>
  <si>
    <t>S</t>
  </si>
  <si>
    <t>Upper left</t>
  </si>
  <si>
    <t xml:space="preserve">M </t>
  </si>
  <si>
    <t xml:space="preserve">Brewster Rd </t>
  </si>
  <si>
    <t>HWY-7</t>
  </si>
  <si>
    <t>Upper Right</t>
  </si>
  <si>
    <t>lower left</t>
  </si>
  <si>
    <t>upper left</t>
  </si>
  <si>
    <t>lower right</t>
  </si>
  <si>
    <t>lower left &amp; upper left</t>
  </si>
  <si>
    <t>upper right</t>
  </si>
  <si>
    <t>upper left &amp; lower left</t>
  </si>
  <si>
    <t>N/A</t>
  </si>
  <si>
    <t>66°F</t>
  </si>
  <si>
    <t>UL</t>
  </si>
  <si>
    <t>UR</t>
  </si>
  <si>
    <t>BR</t>
  </si>
  <si>
    <t>LL</t>
  </si>
  <si>
    <t>LR</t>
  </si>
  <si>
    <t>TR</t>
  </si>
  <si>
    <t>TL</t>
  </si>
  <si>
    <t>BL</t>
  </si>
  <si>
    <t>None</t>
  </si>
  <si>
    <t>2019 4b - 3</t>
  </si>
  <si>
    <t>2010 10b - 5</t>
  </si>
  <si>
    <t>2019 5b - 3</t>
  </si>
  <si>
    <t>2019-6b - 3</t>
  </si>
  <si>
    <t>2019 7b - 4</t>
  </si>
  <si>
    <t>2019 8b - 4</t>
  </si>
  <si>
    <t>2019 9b - 4</t>
  </si>
  <si>
    <t>2018 - 3</t>
  </si>
  <si>
    <t>2018 - 5</t>
  </si>
  <si>
    <t>Gracie Creek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</si>
</sst>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Border="1"/>
    <xf numFmtId="0" fontId="1" fillId="3" borderId="1" xfId="0" applyFont="1" applyFill="1" applyBorder="1"/>
    <xf numFmtId="3" fontId="0" fillId="0" borderId="1" xfId="0" applyNumberFormat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/>
    <xf numFmtId="10" fontId="1" fillId="3" borderId="1" xfId="0" applyNumberFormat="1" applyFont="1" applyFill="1" applyBorder="1"/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/>
    <xf numFmtId="164" fontId="0" fillId="0" borderId="1" xfId="0" applyNumberFormat="1" applyBorder="1"/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0" fontId="0" fillId="0" borderId="1" xfId="0" applyNumberFormat="1" applyBorder="1"/>
    <xf numFmtId="165" fontId="0" fillId="3" borderId="1" xfId="0" applyNumberFormat="1" applyFill="1" applyBorder="1"/>
    <xf numFmtId="165" fontId="0" fillId="0" borderId="1" xfId="0" applyNumberFormat="1" applyFill="1" applyBorder="1"/>
    <xf numFmtId="1" fontId="0" fillId="0" borderId="0" xfId="0" applyNumberFormat="1"/>
    <xf numFmtId="1" fontId="1" fillId="0" borderId="1" xfId="0" applyNumberFormat="1" applyFont="1" applyFill="1" applyBorder="1" applyAlignment="1">
      <alignment horizontal="center"/>
    </xf>
    <xf numFmtId="1" fontId="0" fillId="0" borderId="1" xfId="0" applyNumberFormat="1" applyBorder="1"/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/>
    <xf numFmtId="1" fontId="0" fillId="2" borderId="1" xfId="0" applyNumberFormat="1" applyFill="1" applyBorder="1"/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/>
    <xf numFmtId="164" fontId="0" fillId="0" borderId="1" xfId="0" applyNumberFormat="1" applyFill="1" applyBorder="1"/>
    <xf numFmtId="164" fontId="0" fillId="0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/>
    <xf numFmtId="0" fontId="0" fillId="2" borderId="3" xfId="0" applyFill="1" applyBorder="1" applyAlignment="1">
      <alignment vertical="center"/>
    </xf>
    <xf numFmtId="0" fontId="1" fillId="0" borderId="1" xfId="0" applyFont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0" fontId="0" fillId="0" borderId="0" xfId="0" applyBorder="1"/>
    <xf numFmtId="1" fontId="0" fillId="0" borderId="0" xfId="0" applyNumberFormat="1" applyBorder="1"/>
    <xf numFmtId="164" fontId="0" fillId="0" borderId="0" xfId="0" applyNumberFormat="1" applyBorder="1"/>
    <xf numFmtId="16" fontId="1" fillId="0" borderId="1" xfId="0" applyNumberFormat="1" applyFont="1" applyFill="1" applyBorder="1" applyAlignment="1">
      <alignment horizontal="left"/>
    </xf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0" xfId="0" applyNumberFormat="1" applyFill="1" applyBorder="1"/>
    <xf numFmtId="164" fontId="4" fillId="0" borderId="0" xfId="0" applyNumberFormat="1" applyFont="1" applyFill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0" fontId="0" fillId="4" borderId="1" xfId="0" applyFill="1" applyBorder="1" applyAlignment="1">
      <alignment horizontal="center"/>
    </xf>
    <xf numFmtId="1" fontId="0" fillId="5" borderId="1" xfId="0" applyNumberFormat="1" applyFill="1" applyBorder="1"/>
    <xf numFmtId="0" fontId="0" fillId="5" borderId="0" xfId="0" applyFill="1"/>
    <xf numFmtId="0" fontId="0" fillId="5" borderId="1" xfId="0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0" fillId="3" borderId="1" xfId="0" applyFill="1" applyBorder="1"/>
    <xf numFmtId="0" fontId="0" fillId="3" borderId="3" xfId="0" applyFill="1" applyBorder="1" applyAlignment="1">
      <alignment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/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75"/>
  <sheetViews>
    <sheetView tabSelected="1" zoomScale="70" zoomScaleNormal="70" workbookViewId="0">
      <pane ySplit="1" topLeftCell="A2" activePane="bottomLeft" state="frozen"/>
      <selection pane="bottomLeft" activeCell="L11" sqref="L11"/>
    </sheetView>
  </sheetViews>
  <sheetFormatPr defaultRowHeight="15" x14ac:dyDescent="0.25"/>
  <cols>
    <col min="1" max="1" width="11.85546875" style="50" bestFit="1" customWidth="1"/>
    <col min="2" max="2" width="14.7109375" style="2" customWidth="1"/>
    <col min="3" max="3" width="14.7109375" style="1" customWidth="1"/>
    <col min="4" max="4" width="14.7109375" style="61" customWidth="1"/>
    <col min="5" max="5" width="15" style="61" customWidth="1"/>
    <col min="6" max="15" width="14.7109375" style="61" customWidth="1"/>
  </cols>
  <sheetData>
    <row r="1" spans="1:16" x14ac:dyDescent="0.25">
      <c r="A1" s="11" t="s">
        <v>128</v>
      </c>
      <c r="B1" s="6" t="s">
        <v>0</v>
      </c>
      <c r="C1" s="7" t="s">
        <v>4</v>
      </c>
      <c r="D1" s="58" t="s">
        <v>1</v>
      </c>
      <c r="E1" s="58" t="s">
        <v>2</v>
      </c>
      <c r="F1" s="58" t="s">
        <v>3</v>
      </c>
      <c r="G1" s="58" t="s">
        <v>43</v>
      </c>
      <c r="H1" s="58" t="s">
        <v>44</v>
      </c>
      <c r="I1" s="58" t="s">
        <v>45</v>
      </c>
      <c r="J1" s="58" t="s">
        <v>47</v>
      </c>
      <c r="K1" s="58" t="s">
        <v>46</v>
      </c>
      <c r="L1" s="58" t="s">
        <v>153</v>
      </c>
      <c r="M1" s="58" t="s">
        <v>50</v>
      </c>
      <c r="N1" s="58" t="s">
        <v>49</v>
      </c>
      <c r="O1" s="58" t="s">
        <v>48</v>
      </c>
    </row>
    <row r="2" spans="1:16" x14ac:dyDescent="0.25">
      <c r="A2" s="5" t="s">
        <v>80</v>
      </c>
      <c r="B2" s="57" t="s">
        <v>5</v>
      </c>
      <c r="C2" s="4">
        <v>1</v>
      </c>
      <c r="D2" s="59"/>
      <c r="E2" s="59">
        <v>26</v>
      </c>
      <c r="F2" s="59">
        <v>2</v>
      </c>
      <c r="G2" s="59"/>
      <c r="H2" s="59"/>
      <c r="I2" s="59"/>
      <c r="J2" s="59"/>
      <c r="K2" s="59"/>
      <c r="L2" s="59"/>
      <c r="M2" s="59"/>
      <c r="N2" s="59"/>
      <c r="O2" s="59"/>
      <c r="P2">
        <f>SUM(D2:O2)</f>
        <v>28</v>
      </c>
    </row>
    <row r="3" spans="1:16" x14ac:dyDescent="0.25">
      <c r="A3" s="5" t="s">
        <v>80</v>
      </c>
      <c r="B3" s="57" t="s">
        <v>5</v>
      </c>
      <c r="C3" s="4">
        <v>2</v>
      </c>
      <c r="D3" s="59"/>
      <c r="E3" s="59">
        <v>38</v>
      </c>
      <c r="F3" s="59">
        <v>6</v>
      </c>
      <c r="G3" s="59"/>
      <c r="H3" s="59"/>
      <c r="I3" s="59"/>
      <c r="J3" s="59"/>
      <c r="K3" s="59"/>
      <c r="L3" s="59"/>
      <c r="M3" s="59"/>
      <c r="N3" s="59"/>
      <c r="O3" s="59"/>
      <c r="P3" s="63">
        <f t="shared" ref="P3:P78" si="0">SUM(D3:O3)</f>
        <v>44</v>
      </c>
    </row>
    <row r="4" spans="1:16" x14ac:dyDescent="0.25">
      <c r="A4" s="5" t="s">
        <v>80</v>
      </c>
      <c r="B4" s="57" t="s">
        <v>5</v>
      </c>
      <c r="C4" s="4">
        <v>3</v>
      </c>
      <c r="D4" s="59"/>
      <c r="E4" s="59">
        <v>206</v>
      </c>
      <c r="F4" s="59">
        <v>35</v>
      </c>
      <c r="G4" s="59"/>
      <c r="H4" s="59"/>
      <c r="I4" s="59">
        <v>2</v>
      </c>
      <c r="J4" s="59"/>
      <c r="K4" s="59">
        <v>54</v>
      </c>
      <c r="L4" s="59">
        <v>2</v>
      </c>
      <c r="M4" s="59"/>
      <c r="N4" s="59"/>
      <c r="O4" s="59"/>
      <c r="P4" s="63">
        <f t="shared" si="0"/>
        <v>299</v>
      </c>
    </row>
    <row r="5" spans="1:16" x14ac:dyDescent="0.25">
      <c r="A5" s="5" t="s">
        <v>80</v>
      </c>
      <c r="B5" s="57" t="s">
        <v>5</v>
      </c>
      <c r="C5" s="4">
        <v>4</v>
      </c>
      <c r="D5" s="59"/>
      <c r="E5" s="59">
        <v>181</v>
      </c>
      <c r="F5" s="59">
        <v>26</v>
      </c>
      <c r="G5" s="59"/>
      <c r="H5" s="59"/>
      <c r="I5" s="59">
        <v>1</v>
      </c>
      <c r="J5" s="59"/>
      <c r="K5" s="59">
        <v>30</v>
      </c>
      <c r="L5" s="59"/>
      <c r="M5" s="59"/>
      <c r="N5" s="59"/>
      <c r="O5" s="59"/>
      <c r="P5" s="63">
        <f t="shared" si="0"/>
        <v>238</v>
      </c>
    </row>
    <row r="6" spans="1:16" x14ac:dyDescent="0.25">
      <c r="A6" s="5" t="s">
        <v>80</v>
      </c>
      <c r="B6" s="57" t="s">
        <v>5</v>
      </c>
      <c r="C6" s="4">
        <v>5</v>
      </c>
      <c r="D6" s="59"/>
      <c r="E6" s="59">
        <v>53</v>
      </c>
      <c r="F6" s="59">
        <v>6</v>
      </c>
      <c r="G6" s="59"/>
      <c r="H6" s="59"/>
      <c r="I6" s="59">
        <v>1</v>
      </c>
      <c r="J6" s="59"/>
      <c r="K6" s="59">
        <v>1</v>
      </c>
      <c r="L6" s="59"/>
      <c r="M6" s="59"/>
      <c r="N6" s="59"/>
      <c r="O6" s="59">
        <v>1</v>
      </c>
      <c r="P6" s="63">
        <f t="shared" si="0"/>
        <v>62</v>
      </c>
    </row>
    <row r="7" spans="1:16" s="63" customFormat="1" x14ac:dyDescent="0.25">
      <c r="A7" s="98"/>
      <c r="B7" s="99" t="s">
        <v>5</v>
      </c>
      <c r="C7" s="100" t="s">
        <v>106</v>
      </c>
      <c r="D7" s="101">
        <f>SUM(D2:D6)</f>
        <v>0</v>
      </c>
      <c r="E7" s="101">
        <f t="shared" ref="E7:O7" si="1">SUM(E2:E6)</f>
        <v>504</v>
      </c>
      <c r="F7" s="101">
        <f t="shared" si="1"/>
        <v>75</v>
      </c>
      <c r="G7" s="101">
        <f t="shared" si="1"/>
        <v>0</v>
      </c>
      <c r="H7" s="101">
        <f t="shared" si="1"/>
        <v>0</v>
      </c>
      <c r="I7" s="101">
        <f t="shared" si="1"/>
        <v>4</v>
      </c>
      <c r="J7" s="101">
        <f t="shared" si="1"/>
        <v>0</v>
      </c>
      <c r="K7" s="101">
        <f t="shared" si="1"/>
        <v>85</v>
      </c>
      <c r="L7" s="101">
        <f t="shared" si="1"/>
        <v>2</v>
      </c>
      <c r="M7" s="101">
        <f t="shared" si="1"/>
        <v>0</v>
      </c>
      <c r="N7" s="101">
        <f t="shared" si="1"/>
        <v>0</v>
      </c>
      <c r="O7" s="101">
        <f t="shared" si="1"/>
        <v>1</v>
      </c>
    </row>
    <row r="8" spans="1:16" x14ac:dyDescent="0.25">
      <c r="A8" s="5" t="s">
        <v>80</v>
      </c>
      <c r="B8" s="57" t="s">
        <v>6</v>
      </c>
      <c r="C8" s="4">
        <v>1</v>
      </c>
      <c r="D8" s="59"/>
      <c r="E8" s="59">
        <v>40</v>
      </c>
      <c r="F8" s="59">
        <v>6</v>
      </c>
      <c r="G8" s="59">
        <v>1</v>
      </c>
      <c r="H8" s="59"/>
      <c r="I8" s="59">
        <v>2</v>
      </c>
      <c r="J8" s="59"/>
      <c r="K8" s="59">
        <v>1</v>
      </c>
      <c r="L8" s="59">
        <v>1</v>
      </c>
      <c r="M8" s="59"/>
      <c r="N8" s="59"/>
      <c r="O8" s="59"/>
      <c r="P8" s="63">
        <f t="shared" si="0"/>
        <v>51</v>
      </c>
    </row>
    <row r="9" spans="1:16" x14ac:dyDescent="0.25">
      <c r="A9" s="5" t="s">
        <v>80</v>
      </c>
      <c r="B9" s="57" t="s">
        <v>6</v>
      </c>
      <c r="C9" s="4">
        <v>2</v>
      </c>
      <c r="D9" s="59"/>
      <c r="E9" s="59">
        <v>26</v>
      </c>
      <c r="F9" s="59">
        <v>2</v>
      </c>
      <c r="G9" s="59"/>
      <c r="H9" s="59"/>
      <c r="I9" s="59">
        <v>2</v>
      </c>
      <c r="J9" s="59"/>
      <c r="K9" s="59">
        <v>2</v>
      </c>
      <c r="L9" s="59">
        <v>1</v>
      </c>
      <c r="M9" s="59"/>
      <c r="N9" s="59"/>
      <c r="O9" s="59"/>
      <c r="P9" s="63">
        <f t="shared" si="0"/>
        <v>33</v>
      </c>
    </row>
    <row r="10" spans="1:16" x14ac:dyDescent="0.25">
      <c r="A10" s="5" t="s">
        <v>80</v>
      </c>
      <c r="B10" s="57" t="s">
        <v>6</v>
      </c>
      <c r="C10" s="4">
        <v>3</v>
      </c>
      <c r="D10" s="59"/>
      <c r="E10" s="59">
        <v>154</v>
      </c>
      <c r="F10" s="59">
        <v>17</v>
      </c>
      <c r="G10" s="59"/>
      <c r="H10" s="59"/>
      <c r="I10" s="59">
        <v>1</v>
      </c>
      <c r="J10" s="59"/>
      <c r="K10" s="59">
        <v>14</v>
      </c>
      <c r="L10" s="59">
        <v>2</v>
      </c>
      <c r="M10" s="59"/>
      <c r="N10" s="59"/>
      <c r="O10" s="59"/>
      <c r="P10" s="63">
        <f t="shared" si="0"/>
        <v>188</v>
      </c>
    </row>
    <row r="11" spans="1:16" x14ac:dyDescent="0.25">
      <c r="A11" s="5" t="s">
        <v>80</v>
      </c>
      <c r="B11" s="57" t="s">
        <v>6</v>
      </c>
      <c r="C11" s="4">
        <v>4</v>
      </c>
      <c r="D11" s="59"/>
      <c r="E11" s="59">
        <v>181</v>
      </c>
      <c r="F11" s="59">
        <v>28</v>
      </c>
      <c r="G11" s="59"/>
      <c r="H11" s="59"/>
      <c r="I11" s="59">
        <v>2</v>
      </c>
      <c r="J11" s="59"/>
      <c r="K11" s="59">
        <v>13</v>
      </c>
      <c r="L11" s="59">
        <v>1</v>
      </c>
      <c r="M11" s="59"/>
      <c r="N11" s="59"/>
      <c r="O11" s="59"/>
      <c r="P11" s="63">
        <f t="shared" si="0"/>
        <v>225</v>
      </c>
    </row>
    <row r="12" spans="1:16" x14ac:dyDescent="0.25">
      <c r="A12" s="5" t="s">
        <v>80</v>
      </c>
      <c r="B12" s="57" t="s">
        <v>6</v>
      </c>
      <c r="C12" s="4">
        <v>5</v>
      </c>
      <c r="D12" s="59"/>
      <c r="E12" s="59">
        <v>26</v>
      </c>
      <c r="F12" s="59">
        <v>6</v>
      </c>
      <c r="G12" s="59"/>
      <c r="H12" s="59"/>
      <c r="I12" s="59"/>
      <c r="J12" s="59"/>
      <c r="K12" s="59"/>
      <c r="L12" s="59"/>
      <c r="M12" s="59"/>
      <c r="N12" s="59"/>
      <c r="O12" s="59"/>
      <c r="P12" s="63">
        <f t="shared" si="0"/>
        <v>32</v>
      </c>
    </row>
    <row r="13" spans="1:16" s="63" customFormat="1" x14ac:dyDescent="0.25">
      <c r="A13" s="98"/>
      <c r="B13" s="99" t="s">
        <v>6</v>
      </c>
      <c r="C13" s="100" t="s">
        <v>106</v>
      </c>
      <c r="D13" s="101">
        <f>SUM(D8:D12)</f>
        <v>0</v>
      </c>
      <c r="E13" s="101">
        <f t="shared" ref="E13:O13" si="2">SUM(E8:E12)</f>
        <v>427</v>
      </c>
      <c r="F13" s="101">
        <f t="shared" si="2"/>
        <v>59</v>
      </c>
      <c r="G13" s="101">
        <f t="shared" si="2"/>
        <v>1</v>
      </c>
      <c r="H13" s="101">
        <f t="shared" si="2"/>
        <v>0</v>
      </c>
      <c r="I13" s="101">
        <f t="shared" si="2"/>
        <v>7</v>
      </c>
      <c r="J13" s="101">
        <f t="shared" si="2"/>
        <v>0</v>
      </c>
      <c r="K13" s="101">
        <f t="shared" si="2"/>
        <v>30</v>
      </c>
      <c r="L13" s="101">
        <f t="shared" si="2"/>
        <v>5</v>
      </c>
      <c r="M13" s="101">
        <f t="shared" si="2"/>
        <v>0</v>
      </c>
      <c r="N13" s="101">
        <f t="shared" si="2"/>
        <v>0</v>
      </c>
      <c r="O13" s="101">
        <f t="shared" si="2"/>
        <v>0</v>
      </c>
    </row>
    <row r="14" spans="1:16" x14ac:dyDescent="0.25">
      <c r="A14" s="5" t="s">
        <v>80</v>
      </c>
      <c r="B14" s="57" t="s">
        <v>7</v>
      </c>
      <c r="C14" s="4">
        <v>1</v>
      </c>
      <c r="D14" s="59"/>
      <c r="E14" s="59">
        <v>59</v>
      </c>
      <c r="F14" s="59">
        <v>4</v>
      </c>
      <c r="G14" s="59"/>
      <c r="H14" s="59"/>
      <c r="I14" s="59"/>
      <c r="J14" s="59"/>
      <c r="K14" s="59"/>
      <c r="L14" s="59"/>
      <c r="M14" s="59"/>
      <c r="N14" s="59"/>
      <c r="O14" s="59"/>
      <c r="P14" s="63">
        <f t="shared" si="0"/>
        <v>63</v>
      </c>
    </row>
    <row r="15" spans="1:16" x14ac:dyDescent="0.25">
      <c r="A15" s="5" t="s">
        <v>80</v>
      </c>
      <c r="B15" s="57" t="s">
        <v>7</v>
      </c>
      <c r="C15" s="4">
        <v>2</v>
      </c>
      <c r="D15" s="59"/>
      <c r="E15" s="59">
        <v>76</v>
      </c>
      <c r="F15" s="59">
        <v>5</v>
      </c>
      <c r="G15" s="59"/>
      <c r="H15" s="59"/>
      <c r="I15" s="59">
        <v>2</v>
      </c>
      <c r="J15" s="59"/>
      <c r="K15" s="59">
        <v>3</v>
      </c>
      <c r="L15" s="59"/>
      <c r="M15" s="59"/>
      <c r="N15" s="59"/>
      <c r="O15" s="59">
        <v>3</v>
      </c>
      <c r="P15" s="63">
        <f t="shared" si="0"/>
        <v>89</v>
      </c>
    </row>
    <row r="16" spans="1:16" x14ac:dyDescent="0.25">
      <c r="A16" s="5" t="s">
        <v>80</v>
      </c>
      <c r="B16" s="57" t="s">
        <v>7</v>
      </c>
      <c r="C16" s="4">
        <v>3</v>
      </c>
      <c r="D16" s="59"/>
      <c r="E16" s="59">
        <v>178</v>
      </c>
      <c r="F16" s="59">
        <v>24</v>
      </c>
      <c r="G16" s="59"/>
      <c r="H16" s="59"/>
      <c r="I16" s="59">
        <v>3</v>
      </c>
      <c r="J16" s="59"/>
      <c r="K16" s="59">
        <v>22</v>
      </c>
      <c r="L16" s="59"/>
      <c r="M16" s="59"/>
      <c r="N16" s="59"/>
      <c r="O16" s="59"/>
      <c r="P16" s="63">
        <f t="shared" si="0"/>
        <v>227</v>
      </c>
    </row>
    <row r="17" spans="1:16" x14ac:dyDescent="0.25">
      <c r="A17" s="5" t="s">
        <v>80</v>
      </c>
      <c r="B17" s="57" t="s">
        <v>7</v>
      </c>
      <c r="C17" s="4">
        <v>4</v>
      </c>
      <c r="D17" s="59"/>
      <c r="E17" s="59">
        <v>153</v>
      </c>
      <c r="F17" s="59">
        <v>7</v>
      </c>
      <c r="G17" s="59"/>
      <c r="H17" s="59"/>
      <c r="I17" s="59">
        <v>4</v>
      </c>
      <c r="J17" s="59"/>
      <c r="K17" s="59">
        <v>4</v>
      </c>
      <c r="L17" s="59"/>
      <c r="M17" s="59"/>
      <c r="N17" s="59"/>
      <c r="O17" s="59"/>
      <c r="P17" s="63">
        <f t="shared" si="0"/>
        <v>168</v>
      </c>
    </row>
    <row r="18" spans="1:16" x14ac:dyDescent="0.25">
      <c r="A18" s="5" t="s">
        <v>80</v>
      </c>
      <c r="B18" s="57" t="s">
        <v>7</v>
      </c>
      <c r="C18" s="4">
        <v>5</v>
      </c>
      <c r="D18" s="59"/>
      <c r="E18" s="59">
        <v>3</v>
      </c>
      <c r="F18" s="59">
        <v>2</v>
      </c>
      <c r="G18" s="59"/>
      <c r="H18" s="59"/>
      <c r="I18" s="59"/>
      <c r="J18" s="59"/>
      <c r="K18" s="59">
        <v>1</v>
      </c>
      <c r="L18" s="59"/>
      <c r="M18" s="59"/>
      <c r="N18" s="59"/>
      <c r="O18" s="59"/>
      <c r="P18" s="63">
        <f t="shared" si="0"/>
        <v>6</v>
      </c>
    </row>
    <row r="19" spans="1:16" s="63" customFormat="1" x14ac:dyDescent="0.25">
      <c r="A19" s="98"/>
      <c r="B19" s="99" t="s">
        <v>7</v>
      </c>
      <c r="C19" s="100" t="s">
        <v>106</v>
      </c>
      <c r="D19" s="101">
        <f>SUM(D14:D18)</f>
        <v>0</v>
      </c>
      <c r="E19" s="101">
        <f t="shared" ref="E19" si="3">SUM(E14:E18)</f>
        <v>469</v>
      </c>
      <c r="F19" s="101">
        <f t="shared" ref="F19" si="4">SUM(F14:F18)</f>
        <v>42</v>
      </c>
      <c r="G19" s="101">
        <f t="shared" ref="G19" si="5">SUM(G14:G18)</f>
        <v>0</v>
      </c>
      <c r="H19" s="101">
        <f t="shared" ref="H19" si="6">SUM(H14:H18)</f>
        <v>0</v>
      </c>
      <c r="I19" s="101">
        <f t="shared" ref="I19" si="7">SUM(I14:I18)</f>
        <v>9</v>
      </c>
      <c r="J19" s="101">
        <f t="shared" ref="J19" si="8">SUM(J14:J18)</f>
        <v>0</v>
      </c>
      <c r="K19" s="101">
        <f t="shared" ref="K19" si="9">SUM(K14:K18)</f>
        <v>30</v>
      </c>
      <c r="L19" s="101">
        <f t="shared" ref="L19" si="10">SUM(L14:L18)</f>
        <v>0</v>
      </c>
      <c r="M19" s="101">
        <f t="shared" ref="M19" si="11">SUM(M14:M18)</f>
        <v>0</v>
      </c>
      <c r="N19" s="101">
        <f t="shared" ref="N19" si="12">SUM(N14:N18)</f>
        <v>0</v>
      </c>
      <c r="O19" s="101">
        <f t="shared" ref="O19" si="13">SUM(O14:O18)</f>
        <v>3</v>
      </c>
    </row>
    <row r="20" spans="1:16" x14ac:dyDescent="0.25">
      <c r="A20" s="5" t="s">
        <v>80</v>
      </c>
      <c r="B20" s="57" t="s">
        <v>8</v>
      </c>
      <c r="C20" s="4">
        <v>1</v>
      </c>
      <c r="D20" s="59"/>
      <c r="E20" s="59">
        <v>38</v>
      </c>
      <c r="F20" s="59">
        <v>3</v>
      </c>
      <c r="G20" s="59"/>
      <c r="H20" s="59"/>
      <c r="I20" s="59">
        <v>3</v>
      </c>
      <c r="J20" s="59"/>
      <c r="K20" s="59">
        <v>2</v>
      </c>
      <c r="L20" s="59"/>
      <c r="M20" s="59"/>
      <c r="N20" s="59"/>
      <c r="O20" s="59"/>
      <c r="P20" s="63">
        <f t="shared" si="0"/>
        <v>46</v>
      </c>
    </row>
    <row r="21" spans="1:16" x14ac:dyDescent="0.25">
      <c r="A21" s="5" t="s">
        <v>80</v>
      </c>
      <c r="B21" s="57" t="s">
        <v>8</v>
      </c>
      <c r="C21" s="4">
        <v>2</v>
      </c>
      <c r="D21" s="59"/>
      <c r="E21" s="59">
        <v>40</v>
      </c>
      <c r="F21" s="59">
        <v>5</v>
      </c>
      <c r="G21" s="59"/>
      <c r="H21" s="59"/>
      <c r="I21" s="59"/>
      <c r="J21" s="59"/>
      <c r="K21" s="59">
        <v>3</v>
      </c>
      <c r="L21" s="59"/>
      <c r="M21" s="59"/>
      <c r="N21" s="59"/>
      <c r="O21" s="59"/>
      <c r="P21" s="63">
        <f t="shared" si="0"/>
        <v>48</v>
      </c>
    </row>
    <row r="22" spans="1:16" x14ac:dyDescent="0.25">
      <c r="A22" s="5" t="s">
        <v>80</v>
      </c>
      <c r="B22" s="57" t="s">
        <v>8</v>
      </c>
      <c r="C22" s="4">
        <v>3</v>
      </c>
      <c r="D22" s="59"/>
      <c r="E22" s="59">
        <v>198</v>
      </c>
      <c r="F22" s="59">
        <v>14</v>
      </c>
      <c r="G22" s="59"/>
      <c r="H22" s="59"/>
      <c r="I22" s="59">
        <v>6</v>
      </c>
      <c r="J22" s="59"/>
      <c r="K22" s="59">
        <v>5</v>
      </c>
      <c r="L22" s="59">
        <v>1</v>
      </c>
      <c r="M22" s="59"/>
      <c r="N22" s="59"/>
      <c r="O22" s="59"/>
      <c r="P22" s="63">
        <f t="shared" si="0"/>
        <v>224</v>
      </c>
    </row>
    <row r="23" spans="1:16" x14ac:dyDescent="0.25">
      <c r="A23" s="5" t="s">
        <v>80</v>
      </c>
      <c r="B23" s="57" t="s">
        <v>8</v>
      </c>
      <c r="C23" s="4">
        <v>4</v>
      </c>
      <c r="D23" s="59"/>
      <c r="E23" s="59">
        <v>264</v>
      </c>
      <c r="F23" s="59">
        <v>28</v>
      </c>
      <c r="G23" s="59"/>
      <c r="H23" s="59"/>
      <c r="I23" s="59">
        <v>9</v>
      </c>
      <c r="J23" s="59"/>
      <c r="K23" s="59">
        <v>9</v>
      </c>
      <c r="L23" s="59">
        <v>1</v>
      </c>
      <c r="M23" s="59"/>
      <c r="N23" s="59"/>
      <c r="O23" s="59"/>
      <c r="P23" s="63">
        <f t="shared" si="0"/>
        <v>311</v>
      </c>
    </row>
    <row r="24" spans="1:16" x14ac:dyDescent="0.25">
      <c r="A24" s="5" t="s">
        <v>80</v>
      </c>
      <c r="B24" s="57" t="s">
        <v>8</v>
      </c>
      <c r="C24" s="4">
        <v>5</v>
      </c>
      <c r="D24" s="59"/>
      <c r="E24" s="59">
        <v>12</v>
      </c>
      <c r="F24" s="59"/>
      <c r="G24" s="59"/>
      <c r="H24" s="59">
        <v>1</v>
      </c>
      <c r="I24" s="59"/>
      <c r="J24" s="59"/>
      <c r="K24" s="59"/>
      <c r="L24" s="59"/>
      <c r="M24" s="59"/>
      <c r="N24" s="59"/>
      <c r="O24" s="59"/>
      <c r="P24" s="63">
        <f t="shared" si="0"/>
        <v>13</v>
      </c>
    </row>
    <row r="25" spans="1:16" s="63" customFormat="1" x14ac:dyDescent="0.25">
      <c r="A25" s="98"/>
      <c r="B25" s="99" t="s">
        <v>8</v>
      </c>
      <c r="C25" s="100" t="s">
        <v>106</v>
      </c>
      <c r="D25" s="101">
        <f>SUM(D20:D24)</f>
        <v>0</v>
      </c>
      <c r="E25" s="101">
        <f t="shared" ref="E25" si="14">SUM(E20:E24)</f>
        <v>552</v>
      </c>
      <c r="F25" s="101">
        <f t="shared" ref="F25" si="15">SUM(F20:F24)</f>
        <v>50</v>
      </c>
      <c r="G25" s="101">
        <f t="shared" ref="G25" si="16">SUM(G20:G24)</f>
        <v>0</v>
      </c>
      <c r="H25" s="101">
        <f t="shared" ref="H25" si="17">SUM(H20:H24)</f>
        <v>1</v>
      </c>
      <c r="I25" s="101">
        <f t="shared" ref="I25" si="18">SUM(I20:I24)</f>
        <v>18</v>
      </c>
      <c r="J25" s="101">
        <f t="shared" ref="J25" si="19">SUM(J20:J24)</f>
        <v>0</v>
      </c>
      <c r="K25" s="101">
        <f t="shared" ref="K25" si="20">SUM(K20:K24)</f>
        <v>19</v>
      </c>
      <c r="L25" s="101">
        <f t="shared" ref="L25" si="21">SUM(L20:L24)</f>
        <v>2</v>
      </c>
      <c r="M25" s="101">
        <f t="shared" ref="M25" si="22">SUM(M20:M24)</f>
        <v>0</v>
      </c>
      <c r="N25" s="101">
        <f t="shared" ref="N25" si="23">SUM(N20:N24)</f>
        <v>0</v>
      </c>
      <c r="O25" s="101">
        <f t="shared" ref="O25" si="24">SUM(O20:O24)</f>
        <v>0</v>
      </c>
    </row>
    <row r="26" spans="1:16" x14ac:dyDescent="0.25">
      <c r="A26" s="5" t="s">
        <v>80</v>
      </c>
      <c r="B26" s="57" t="s">
        <v>9</v>
      </c>
      <c r="C26" s="4">
        <v>1</v>
      </c>
      <c r="D26" s="59"/>
      <c r="E26" s="59">
        <v>117</v>
      </c>
      <c r="F26" s="59">
        <v>1</v>
      </c>
      <c r="G26" s="59"/>
      <c r="H26" s="59"/>
      <c r="I26" s="59">
        <v>2</v>
      </c>
      <c r="J26" s="59"/>
      <c r="K26" s="59">
        <v>2</v>
      </c>
      <c r="L26" s="59"/>
      <c r="M26" s="59"/>
      <c r="N26" s="59"/>
      <c r="O26" s="59"/>
      <c r="P26" s="63">
        <f t="shared" si="0"/>
        <v>122</v>
      </c>
    </row>
    <row r="27" spans="1:16" x14ac:dyDescent="0.25">
      <c r="A27" s="5" t="s">
        <v>80</v>
      </c>
      <c r="B27" s="57" t="s">
        <v>9</v>
      </c>
      <c r="C27" s="4">
        <v>2</v>
      </c>
      <c r="D27" s="59"/>
      <c r="E27" s="59">
        <v>82</v>
      </c>
      <c r="F27" s="59">
        <v>4</v>
      </c>
      <c r="G27" s="59">
        <v>2</v>
      </c>
      <c r="H27" s="59"/>
      <c r="I27" s="59">
        <v>2</v>
      </c>
      <c r="J27" s="59"/>
      <c r="K27" s="59">
        <v>1</v>
      </c>
      <c r="L27" s="59"/>
      <c r="M27" s="59"/>
      <c r="N27" s="59"/>
      <c r="O27" s="59">
        <v>1</v>
      </c>
      <c r="P27" s="63">
        <f t="shared" si="0"/>
        <v>92</v>
      </c>
    </row>
    <row r="28" spans="1:16" x14ac:dyDescent="0.25">
      <c r="A28" s="5" t="s">
        <v>80</v>
      </c>
      <c r="B28" s="57" t="s">
        <v>9</v>
      </c>
      <c r="C28" s="4">
        <v>3</v>
      </c>
      <c r="D28" s="59"/>
      <c r="E28" s="59">
        <v>109</v>
      </c>
      <c r="F28" s="59">
        <v>9</v>
      </c>
      <c r="G28" s="59"/>
      <c r="H28" s="59"/>
      <c r="I28" s="59"/>
      <c r="J28" s="59"/>
      <c r="K28" s="59">
        <v>5</v>
      </c>
      <c r="L28" s="59"/>
      <c r="M28" s="59"/>
      <c r="N28" s="59"/>
      <c r="O28" s="59"/>
      <c r="P28" s="63">
        <f t="shared" si="0"/>
        <v>123</v>
      </c>
    </row>
    <row r="29" spans="1:16" x14ac:dyDescent="0.25">
      <c r="A29" s="5" t="s">
        <v>80</v>
      </c>
      <c r="B29" s="57" t="s">
        <v>9</v>
      </c>
      <c r="C29" s="4">
        <v>4</v>
      </c>
      <c r="D29" s="59"/>
      <c r="E29" s="59">
        <v>183</v>
      </c>
      <c r="F29" s="59">
        <v>8</v>
      </c>
      <c r="G29" s="59"/>
      <c r="H29" s="59"/>
      <c r="I29" s="59">
        <v>2</v>
      </c>
      <c r="J29" s="59"/>
      <c r="K29" s="59">
        <v>5</v>
      </c>
      <c r="L29" s="59"/>
      <c r="M29" s="59"/>
      <c r="N29" s="59"/>
      <c r="O29" s="59"/>
      <c r="P29" s="63">
        <f t="shared" si="0"/>
        <v>198</v>
      </c>
    </row>
    <row r="30" spans="1:16" x14ac:dyDescent="0.25">
      <c r="A30" s="5" t="s">
        <v>80</v>
      </c>
      <c r="B30" s="57" t="s">
        <v>9</v>
      </c>
      <c r="C30" s="4">
        <v>5</v>
      </c>
      <c r="D30" s="59"/>
      <c r="E30" s="59">
        <v>8</v>
      </c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63">
        <f t="shared" si="0"/>
        <v>8</v>
      </c>
    </row>
    <row r="31" spans="1:16" s="63" customFormat="1" x14ac:dyDescent="0.25">
      <c r="A31" s="98"/>
      <c r="B31" s="99" t="s">
        <v>9</v>
      </c>
      <c r="C31" s="100" t="s">
        <v>106</v>
      </c>
      <c r="D31" s="101">
        <f>SUM(D26:D30)</f>
        <v>0</v>
      </c>
      <c r="E31" s="101">
        <f t="shared" ref="E31" si="25">SUM(E26:E30)</f>
        <v>499</v>
      </c>
      <c r="F31" s="101">
        <f t="shared" ref="F31" si="26">SUM(F26:F30)</f>
        <v>22</v>
      </c>
      <c r="G31" s="101">
        <f t="shared" ref="G31" si="27">SUM(G26:G30)</f>
        <v>2</v>
      </c>
      <c r="H31" s="101">
        <f t="shared" ref="H31" si="28">SUM(H26:H30)</f>
        <v>0</v>
      </c>
      <c r="I31" s="101">
        <f t="shared" ref="I31" si="29">SUM(I26:I30)</f>
        <v>6</v>
      </c>
      <c r="J31" s="101">
        <f t="shared" ref="J31" si="30">SUM(J26:J30)</f>
        <v>0</v>
      </c>
      <c r="K31" s="101">
        <f t="shared" ref="K31" si="31">SUM(K26:K30)</f>
        <v>13</v>
      </c>
      <c r="L31" s="101">
        <f t="shared" ref="L31" si="32">SUM(L26:L30)</f>
        <v>0</v>
      </c>
      <c r="M31" s="101">
        <f t="shared" ref="M31" si="33">SUM(M26:M30)</f>
        <v>0</v>
      </c>
      <c r="N31" s="101">
        <f t="shared" ref="N31" si="34">SUM(N26:N30)</f>
        <v>0</v>
      </c>
      <c r="O31" s="101">
        <f t="shared" ref="O31" si="35">SUM(O26:O30)</f>
        <v>1</v>
      </c>
    </row>
    <row r="32" spans="1:16" x14ac:dyDescent="0.25">
      <c r="A32" s="5" t="s">
        <v>80</v>
      </c>
      <c r="B32" s="57" t="s">
        <v>10</v>
      </c>
      <c r="C32" s="4">
        <v>1</v>
      </c>
      <c r="D32" s="59"/>
      <c r="E32" s="59">
        <v>36</v>
      </c>
      <c r="F32" s="59">
        <v>2</v>
      </c>
      <c r="G32" s="59">
        <v>3</v>
      </c>
      <c r="H32" s="59"/>
      <c r="I32" s="59">
        <v>2</v>
      </c>
      <c r="J32" s="59"/>
      <c r="K32" s="59">
        <v>1</v>
      </c>
      <c r="L32" s="59"/>
      <c r="M32" s="59"/>
      <c r="N32" s="59"/>
      <c r="O32" s="59"/>
      <c r="P32" s="63">
        <f t="shared" si="0"/>
        <v>44</v>
      </c>
    </row>
    <row r="33" spans="1:16" x14ac:dyDescent="0.25">
      <c r="A33" s="5" t="s">
        <v>80</v>
      </c>
      <c r="B33" s="57" t="s">
        <v>10</v>
      </c>
      <c r="C33" s="4">
        <v>2</v>
      </c>
      <c r="D33" s="59"/>
      <c r="E33" s="59">
        <v>39</v>
      </c>
      <c r="F33" s="59">
        <v>3</v>
      </c>
      <c r="G33" s="59">
        <v>12</v>
      </c>
      <c r="H33" s="59"/>
      <c r="I33" s="59">
        <v>3</v>
      </c>
      <c r="J33" s="59"/>
      <c r="K33" s="59">
        <v>1</v>
      </c>
      <c r="L33" s="59">
        <v>1</v>
      </c>
      <c r="M33" s="59"/>
      <c r="N33" s="59"/>
      <c r="O33" s="59">
        <v>2</v>
      </c>
      <c r="P33" s="63">
        <f t="shared" si="0"/>
        <v>61</v>
      </c>
    </row>
    <row r="34" spans="1:16" x14ac:dyDescent="0.25">
      <c r="A34" s="5" t="s">
        <v>80</v>
      </c>
      <c r="B34" s="57" t="s">
        <v>10</v>
      </c>
      <c r="C34" s="4">
        <v>3</v>
      </c>
      <c r="D34" s="59"/>
      <c r="E34" s="59">
        <v>117</v>
      </c>
      <c r="F34" s="59">
        <v>5</v>
      </c>
      <c r="G34" s="59">
        <v>1</v>
      </c>
      <c r="H34" s="59"/>
      <c r="I34" s="59">
        <v>8</v>
      </c>
      <c r="J34" s="59"/>
      <c r="K34" s="59">
        <v>19</v>
      </c>
      <c r="L34" s="59">
        <v>3</v>
      </c>
      <c r="M34" s="59"/>
      <c r="N34" s="59"/>
      <c r="O34" s="59"/>
      <c r="P34" s="63">
        <f t="shared" si="0"/>
        <v>153</v>
      </c>
    </row>
    <row r="35" spans="1:16" x14ac:dyDescent="0.25">
      <c r="A35" s="5" t="s">
        <v>80</v>
      </c>
      <c r="B35" s="57" t="s">
        <v>10</v>
      </c>
      <c r="C35" s="4">
        <v>4</v>
      </c>
      <c r="D35" s="59"/>
      <c r="E35" s="59">
        <v>140</v>
      </c>
      <c r="F35" s="59">
        <v>13</v>
      </c>
      <c r="G35" s="59"/>
      <c r="H35" s="59"/>
      <c r="I35" s="59">
        <v>12</v>
      </c>
      <c r="J35" s="59"/>
      <c r="K35" s="59">
        <v>14</v>
      </c>
      <c r="L35" s="59">
        <v>1</v>
      </c>
      <c r="M35" s="59">
        <v>1</v>
      </c>
      <c r="N35" s="59"/>
      <c r="O35" s="59"/>
      <c r="P35" s="63">
        <f t="shared" si="0"/>
        <v>181</v>
      </c>
    </row>
    <row r="36" spans="1:16" x14ac:dyDescent="0.25">
      <c r="A36" s="5" t="s">
        <v>80</v>
      </c>
      <c r="B36" s="57" t="s">
        <v>10</v>
      </c>
      <c r="C36" s="4">
        <v>5</v>
      </c>
      <c r="D36" s="59"/>
      <c r="E36" s="59">
        <v>16</v>
      </c>
      <c r="F36" s="59"/>
      <c r="G36" s="59"/>
      <c r="H36" s="59"/>
      <c r="I36" s="59">
        <v>2</v>
      </c>
      <c r="J36" s="59"/>
      <c r="K36" s="59"/>
      <c r="L36" s="59"/>
      <c r="M36" s="59"/>
      <c r="N36" s="59"/>
      <c r="O36" s="59"/>
      <c r="P36" s="63">
        <f t="shared" si="0"/>
        <v>18</v>
      </c>
    </row>
    <row r="37" spans="1:16" s="63" customFormat="1" x14ac:dyDescent="0.25">
      <c r="A37" s="98"/>
      <c r="B37" s="99" t="s">
        <v>10</v>
      </c>
      <c r="C37" s="100" t="s">
        <v>106</v>
      </c>
      <c r="D37" s="101">
        <f>SUM(D32:D36)</f>
        <v>0</v>
      </c>
      <c r="E37" s="101">
        <f t="shared" ref="E37" si="36">SUM(E32:E36)</f>
        <v>348</v>
      </c>
      <c r="F37" s="101">
        <f t="shared" ref="F37" si="37">SUM(F32:F36)</f>
        <v>23</v>
      </c>
      <c r="G37" s="101">
        <f t="shared" ref="G37" si="38">SUM(G32:G36)</f>
        <v>16</v>
      </c>
      <c r="H37" s="101">
        <f t="shared" ref="H37" si="39">SUM(H32:H36)</f>
        <v>0</v>
      </c>
      <c r="I37" s="101">
        <f t="shared" ref="I37" si="40">SUM(I32:I36)</f>
        <v>27</v>
      </c>
      <c r="J37" s="101">
        <f t="shared" ref="J37" si="41">SUM(J32:J36)</f>
        <v>0</v>
      </c>
      <c r="K37" s="101">
        <f t="shared" ref="K37" si="42">SUM(K32:K36)</f>
        <v>35</v>
      </c>
      <c r="L37" s="101">
        <f t="shared" ref="L37" si="43">SUM(L32:L36)</f>
        <v>5</v>
      </c>
      <c r="M37" s="101">
        <f t="shared" ref="M37" si="44">SUM(M32:M36)</f>
        <v>1</v>
      </c>
      <c r="N37" s="101">
        <f t="shared" ref="N37" si="45">SUM(N32:N36)</f>
        <v>0</v>
      </c>
      <c r="O37" s="101">
        <f t="shared" ref="O37" si="46">SUM(O32:O36)</f>
        <v>2</v>
      </c>
    </row>
    <row r="38" spans="1:16" x14ac:dyDescent="0.25">
      <c r="A38" s="5" t="s">
        <v>80</v>
      </c>
      <c r="B38" s="57" t="s">
        <v>11</v>
      </c>
      <c r="C38" s="4">
        <v>1</v>
      </c>
      <c r="D38" s="59"/>
      <c r="E38" s="59">
        <v>39</v>
      </c>
      <c r="F38" s="59">
        <v>3</v>
      </c>
      <c r="G38" s="59">
        <v>1</v>
      </c>
      <c r="H38" s="59"/>
      <c r="I38" s="59">
        <v>3</v>
      </c>
      <c r="J38" s="59"/>
      <c r="K38" s="59"/>
      <c r="L38" s="59"/>
      <c r="M38" s="59"/>
      <c r="N38" s="59"/>
      <c r="O38" s="59"/>
      <c r="P38" s="63">
        <f t="shared" si="0"/>
        <v>46</v>
      </c>
    </row>
    <row r="39" spans="1:16" x14ac:dyDescent="0.25">
      <c r="A39" s="5" t="s">
        <v>80</v>
      </c>
      <c r="B39" s="57" t="s">
        <v>11</v>
      </c>
      <c r="C39" s="4">
        <v>2</v>
      </c>
      <c r="D39" s="59"/>
      <c r="E39" s="59">
        <v>61</v>
      </c>
      <c r="F39" s="59">
        <v>1</v>
      </c>
      <c r="G39" s="59">
        <v>2</v>
      </c>
      <c r="H39" s="59"/>
      <c r="I39" s="59">
        <v>2</v>
      </c>
      <c r="J39" s="59"/>
      <c r="K39" s="59">
        <v>1</v>
      </c>
      <c r="L39" s="59"/>
      <c r="M39" s="59"/>
      <c r="N39" s="59"/>
      <c r="O39" s="59">
        <v>1</v>
      </c>
      <c r="P39" s="63">
        <f t="shared" si="0"/>
        <v>68</v>
      </c>
    </row>
    <row r="40" spans="1:16" x14ac:dyDescent="0.25">
      <c r="A40" s="5" t="s">
        <v>80</v>
      </c>
      <c r="B40" s="57" t="s">
        <v>11</v>
      </c>
      <c r="C40" s="4">
        <v>3</v>
      </c>
      <c r="D40" s="59"/>
      <c r="E40" s="59">
        <v>160</v>
      </c>
      <c r="F40" s="59">
        <v>3</v>
      </c>
      <c r="G40" s="59"/>
      <c r="H40" s="59"/>
      <c r="I40" s="59">
        <v>2</v>
      </c>
      <c r="J40" s="59"/>
      <c r="K40" s="59">
        <v>32</v>
      </c>
      <c r="L40" s="59"/>
      <c r="M40" s="59"/>
      <c r="N40" s="59"/>
      <c r="O40" s="59">
        <v>3</v>
      </c>
      <c r="P40" s="63">
        <f t="shared" si="0"/>
        <v>200</v>
      </c>
    </row>
    <row r="41" spans="1:16" x14ac:dyDescent="0.25">
      <c r="A41" s="5" t="s">
        <v>80</v>
      </c>
      <c r="B41" s="57" t="s">
        <v>11</v>
      </c>
      <c r="C41" s="4">
        <v>4</v>
      </c>
      <c r="D41" s="59"/>
      <c r="E41" s="59">
        <v>204</v>
      </c>
      <c r="F41" s="59">
        <v>7</v>
      </c>
      <c r="G41" s="59"/>
      <c r="H41" s="59"/>
      <c r="I41" s="59">
        <v>2</v>
      </c>
      <c r="J41" s="59"/>
      <c r="K41" s="59">
        <v>18</v>
      </c>
      <c r="L41" s="59">
        <v>1</v>
      </c>
      <c r="M41" s="59">
        <v>1</v>
      </c>
      <c r="N41" s="59"/>
      <c r="O41" s="59"/>
      <c r="P41" s="63">
        <f t="shared" si="0"/>
        <v>233</v>
      </c>
    </row>
    <row r="42" spans="1:16" x14ac:dyDescent="0.25">
      <c r="A42" s="5" t="s">
        <v>80</v>
      </c>
      <c r="B42" s="57" t="s">
        <v>11</v>
      </c>
      <c r="C42" s="4">
        <v>5</v>
      </c>
      <c r="D42" s="59"/>
      <c r="E42" s="59">
        <v>14</v>
      </c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63">
        <f t="shared" si="0"/>
        <v>14</v>
      </c>
    </row>
    <row r="43" spans="1:16" s="63" customFormat="1" x14ac:dyDescent="0.25">
      <c r="A43" s="98"/>
      <c r="B43" s="99" t="s">
        <v>11</v>
      </c>
      <c r="C43" s="100" t="s">
        <v>106</v>
      </c>
      <c r="D43" s="101">
        <f>SUM(D38:D42)</f>
        <v>0</v>
      </c>
      <c r="E43" s="101">
        <f t="shared" ref="E43" si="47">SUM(E38:E42)</f>
        <v>478</v>
      </c>
      <c r="F43" s="101">
        <f t="shared" ref="F43" si="48">SUM(F38:F42)</f>
        <v>14</v>
      </c>
      <c r="G43" s="101">
        <f t="shared" ref="G43" si="49">SUM(G38:G42)</f>
        <v>3</v>
      </c>
      <c r="H43" s="101">
        <f t="shared" ref="H43" si="50">SUM(H38:H42)</f>
        <v>0</v>
      </c>
      <c r="I43" s="101">
        <f t="shared" ref="I43" si="51">SUM(I38:I42)</f>
        <v>9</v>
      </c>
      <c r="J43" s="101">
        <f t="shared" ref="J43" si="52">SUM(J38:J42)</f>
        <v>0</v>
      </c>
      <c r="K43" s="101">
        <f t="shared" ref="K43" si="53">SUM(K38:K42)</f>
        <v>51</v>
      </c>
      <c r="L43" s="101">
        <f t="shared" ref="L43" si="54">SUM(L38:L42)</f>
        <v>1</v>
      </c>
      <c r="M43" s="101">
        <f t="shared" ref="M43" si="55">SUM(M38:M42)</f>
        <v>1</v>
      </c>
      <c r="N43" s="101">
        <f t="shared" ref="N43" si="56">SUM(N38:N42)</f>
        <v>0</v>
      </c>
      <c r="O43" s="101">
        <f t="shared" ref="O43" si="57">SUM(O38:O42)</f>
        <v>4</v>
      </c>
    </row>
    <row r="44" spans="1:16" x14ac:dyDescent="0.25">
      <c r="A44" s="5" t="s">
        <v>80</v>
      </c>
      <c r="B44" s="57" t="s">
        <v>12</v>
      </c>
      <c r="C44" s="4">
        <v>1</v>
      </c>
      <c r="D44" s="59"/>
      <c r="E44" s="59">
        <v>69</v>
      </c>
      <c r="F44" s="59">
        <v>2</v>
      </c>
      <c r="G44" s="59"/>
      <c r="H44" s="59"/>
      <c r="I44" s="59">
        <v>1</v>
      </c>
      <c r="J44" s="59"/>
      <c r="K44" s="59"/>
      <c r="L44" s="59"/>
      <c r="M44" s="59"/>
      <c r="N44" s="59"/>
      <c r="O44" s="59"/>
      <c r="P44" s="63">
        <f t="shared" si="0"/>
        <v>72</v>
      </c>
    </row>
    <row r="45" spans="1:16" x14ac:dyDescent="0.25">
      <c r="A45" s="5" t="s">
        <v>80</v>
      </c>
      <c r="B45" s="57" t="s">
        <v>12</v>
      </c>
      <c r="C45" s="4">
        <v>2</v>
      </c>
      <c r="D45" s="59"/>
      <c r="E45" s="59">
        <v>95</v>
      </c>
      <c r="F45" s="59">
        <v>2</v>
      </c>
      <c r="G45" s="59"/>
      <c r="H45" s="59"/>
      <c r="I45" s="59">
        <v>1</v>
      </c>
      <c r="J45" s="59"/>
      <c r="K45" s="59">
        <v>2</v>
      </c>
      <c r="L45" s="59"/>
      <c r="M45" s="59"/>
      <c r="N45" s="59"/>
      <c r="O45" s="59">
        <v>3</v>
      </c>
      <c r="P45" s="63">
        <f t="shared" si="0"/>
        <v>103</v>
      </c>
    </row>
    <row r="46" spans="1:16" x14ac:dyDescent="0.25">
      <c r="A46" s="5" t="s">
        <v>80</v>
      </c>
      <c r="B46" s="57" t="s">
        <v>12</v>
      </c>
      <c r="C46" s="4">
        <v>3</v>
      </c>
      <c r="D46" s="59"/>
      <c r="E46" s="59">
        <v>71</v>
      </c>
      <c r="F46" s="59">
        <v>1</v>
      </c>
      <c r="G46" s="59"/>
      <c r="H46" s="59"/>
      <c r="I46" s="59"/>
      <c r="J46" s="59"/>
      <c r="K46" s="59">
        <v>3</v>
      </c>
      <c r="L46" s="59"/>
      <c r="M46" s="59"/>
      <c r="N46" s="59"/>
      <c r="O46" s="59"/>
      <c r="P46" s="63">
        <f t="shared" si="0"/>
        <v>75</v>
      </c>
    </row>
    <row r="47" spans="1:16" x14ac:dyDescent="0.25">
      <c r="A47" s="5" t="s">
        <v>80</v>
      </c>
      <c r="B47" s="57" t="s">
        <v>12</v>
      </c>
      <c r="C47" s="4">
        <v>4</v>
      </c>
      <c r="D47" s="59"/>
      <c r="E47" s="59">
        <v>195</v>
      </c>
      <c r="F47" s="59">
        <v>9</v>
      </c>
      <c r="G47" s="59"/>
      <c r="H47" s="59"/>
      <c r="I47" s="59"/>
      <c r="J47" s="59"/>
      <c r="K47" s="59">
        <v>3</v>
      </c>
      <c r="L47" s="59"/>
      <c r="M47" s="59"/>
      <c r="N47" s="59"/>
      <c r="O47" s="59"/>
      <c r="P47" s="63">
        <f t="shared" si="0"/>
        <v>207</v>
      </c>
    </row>
    <row r="48" spans="1:16" x14ac:dyDescent="0.25">
      <c r="A48" s="5" t="s">
        <v>80</v>
      </c>
      <c r="B48" s="57" t="s">
        <v>12</v>
      </c>
      <c r="C48" s="4">
        <v>5</v>
      </c>
      <c r="D48" s="59"/>
      <c r="E48" s="59">
        <v>1</v>
      </c>
      <c r="F48" s="59">
        <v>1</v>
      </c>
      <c r="G48" s="59"/>
      <c r="H48" s="59"/>
      <c r="I48" s="59"/>
      <c r="J48" s="59"/>
      <c r="K48" s="59"/>
      <c r="L48" s="59"/>
      <c r="M48" s="59"/>
      <c r="N48" s="59"/>
      <c r="O48" s="59"/>
      <c r="P48" s="63">
        <f t="shared" si="0"/>
        <v>2</v>
      </c>
    </row>
    <row r="49" spans="1:16" s="63" customFormat="1" x14ac:dyDescent="0.25">
      <c r="A49" s="98"/>
      <c r="B49" s="99" t="s">
        <v>12</v>
      </c>
      <c r="C49" s="100" t="s">
        <v>106</v>
      </c>
      <c r="D49" s="101">
        <f>SUM(D44:D48)</f>
        <v>0</v>
      </c>
      <c r="E49" s="101">
        <f t="shared" ref="E49" si="58">SUM(E44:E48)</f>
        <v>431</v>
      </c>
      <c r="F49" s="101">
        <f t="shared" ref="F49" si="59">SUM(F44:F48)</f>
        <v>15</v>
      </c>
      <c r="G49" s="101">
        <f t="shared" ref="G49" si="60">SUM(G44:G48)</f>
        <v>0</v>
      </c>
      <c r="H49" s="101">
        <f t="shared" ref="H49" si="61">SUM(H44:H48)</f>
        <v>0</v>
      </c>
      <c r="I49" s="101">
        <f t="shared" ref="I49" si="62">SUM(I44:I48)</f>
        <v>2</v>
      </c>
      <c r="J49" s="101">
        <f t="shared" ref="J49" si="63">SUM(J44:J48)</f>
        <v>0</v>
      </c>
      <c r="K49" s="101">
        <f t="shared" ref="K49" si="64">SUM(K44:K48)</f>
        <v>8</v>
      </c>
      <c r="L49" s="101">
        <f t="shared" ref="L49" si="65">SUM(L44:L48)</f>
        <v>0</v>
      </c>
      <c r="M49" s="101">
        <f t="shared" ref="M49" si="66">SUM(M44:M48)</f>
        <v>0</v>
      </c>
      <c r="N49" s="101">
        <f t="shared" ref="N49" si="67">SUM(N44:N48)</f>
        <v>0</v>
      </c>
      <c r="O49" s="101">
        <f t="shared" ref="O49" si="68">SUM(O44:O48)</f>
        <v>3</v>
      </c>
    </row>
    <row r="50" spans="1:16" x14ac:dyDescent="0.25">
      <c r="A50" s="5" t="s">
        <v>80</v>
      </c>
      <c r="B50" s="57" t="s">
        <v>13</v>
      </c>
      <c r="C50" s="4">
        <v>1</v>
      </c>
      <c r="D50" s="59"/>
      <c r="E50" s="59">
        <v>44</v>
      </c>
      <c r="F50" s="59">
        <v>2</v>
      </c>
      <c r="G50" s="59"/>
      <c r="H50" s="59"/>
      <c r="I50" s="59">
        <v>1</v>
      </c>
      <c r="J50" s="59"/>
      <c r="K50" s="59"/>
      <c r="L50" s="59"/>
      <c r="M50" s="59"/>
      <c r="N50" s="59"/>
      <c r="O50" s="59"/>
      <c r="P50" s="63">
        <f t="shared" si="0"/>
        <v>47</v>
      </c>
    </row>
    <row r="51" spans="1:16" x14ac:dyDescent="0.25">
      <c r="A51" s="5" t="s">
        <v>80</v>
      </c>
      <c r="B51" s="57" t="s">
        <v>13</v>
      </c>
      <c r="C51" s="4">
        <v>2</v>
      </c>
      <c r="D51" s="59"/>
      <c r="E51" s="59">
        <v>54</v>
      </c>
      <c r="F51" s="59">
        <v>9</v>
      </c>
      <c r="G51" s="59"/>
      <c r="H51" s="59"/>
      <c r="I51" s="59">
        <v>1</v>
      </c>
      <c r="J51" s="59"/>
      <c r="K51" s="59">
        <v>1</v>
      </c>
      <c r="L51" s="59"/>
      <c r="M51" s="59"/>
      <c r="N51" s="59"/>
      <c r="O51" s="59"/>
      <c r="P51" s="63">
        <f t="shared" si="0"/>
        <v>65</v>
      </c>
    </row>
    <row r="52" spans="1:16" x14ac:dyDescent="0.25">
      <c r="A52" s="5" t="s">
        <v>80</v>
      </c>
      <c r="B52" s="57" t="s">
        <v>13</v>
      </c>
      <c r="C52" s="4">
        <v>3</v>
      </c>
      <c r="D52" s="59"/>
      <c r="E52" s="59">
        <v>140</v>
      </c>
      <c r="F52" s="59">
        <v>11</v>
      </c>
      <c r="G52" s="59"/>
      <c r="H52" s="59"/>
      <c r="I52" s="59">
        <v>1</v>
      </c>
      <c r="J52" s="59"/>
      <c r="K52" s="59">
        <v>11</v>
      </c>
      <c r="L52" s="59">
        <v>1</v>
      </c>
      <c r="M52" s="59"/>
      <c r="N52" s="59"/>
      <c r="O52" s="59"/>
      <c r="P52" s="63">
        <f t="shared" si="0"/>
        <v>164</v>
      </c>
    </row>
    <row r="53" spans="1:16" x14ac:dyDescent="0.25">
      <c r="A53" s="5" t="s">
        <v>80</v>
      </c>
      <c r="B53" s="57" t="s">
        <v>13</v>
      </c>
      <c r="C53" s="4">
        <v>4</v>
      </c>
      <c r="D53" s="59"/>
      <c r="E53" s="59">
        <v>166</v>
      </c>
      <c r="F53" s="59">
        <v>10</v>
      </c>
      <c r="G53" s="59"/>
      <c r="H53" s="59"/>
      <c r="I53" s="59"/>
      <c r="J53" s="59"/>
      <c r="K53" s="59">
        <v>5</v>
      </c>
      <c r="L53" s="59">
        <v>1</v>
      </c>
      <c r="M53" s="59"/>
      <c r="N53" s="59"/>
      <c r="O53" s="59"/>
      <c r="P53" s="63">
        <f t="shared" si="0"/>
        <v>182</v>
      </c>
    </row>
    <row r="54" spans="1:16" x14ac:dyDescent="0.25">
      <c r="A54" s="5" t="s">
        <v>80</v>
      </c>
      <c r="B54" s="57" t="s">
        <v>13</v>
      </c>
      <c r="C54" s="4">
        <v>5</v>
      </c>
      <c r="D54" s="59"/>
      <c r="E54" s="59">
        <v>20</v>
      </c>
      <c r="F54" s="59">
        <v>3</v>
      </c>
      <c r="G54" s="59"/>
      <c r="H54" s="59"/>
      <c r="I54" s="59"/>
      <c r="J54" s="59"/>
      <c r="K54" s="59"/>
      <c r="L54" s="59"/>
      <c r="M54" s="59"/>
      <c r="N54" s="59"/>
      <c r="O54" s="59"/>
      <c r="P54" s="63">
        <f t="shared" si="0"/>
        <v>23</v>
      </c>
    </row>
    <row r="55" spans="1:16" s="63" customFormat="1" x14ac:dyDescent="0.25">
      <c r="A55" s="98"/>
      <c r="B55" s="99" t="s">
        <v>13</v>
      </c>
      <c r="C55" s="100" t="s">
        <v>106</v>
      </c>
      <c r="D55" s="101">
        <f>SUM(D50:D54)</f>
        <v>0</v>
      </c>
      <c r="E55" s="101">
        <f t="shared" ref="E55" si="69">SUM(E50:E54)</f>
        <v>424</v>
      </c>
      <c r="F55" s="101">
        <f t="shared" ref="F55" si="70">SUM(F50:F54)</f>
        <v>35</v>
      </c>
      <c r="G55" s="101">
        <f t="shared" ref="G55" si="71">SUM(G50:G54)</f>
        <v>0</v>
      </c>
      <c r="H55" s="101">
        <f t="shared" ref="H55" si="72">SUM(H50:H54)</f>
        <v>0</v>
      </c>
      <c r="I55" s="101">
        <f t="shared" ref="I55" si="73">SUM(I50:I54)</f>
        <v>3</v>
      </c>
      <c r="J55" s="101">
        <f t="shared" ref="J55" si="74">SUM(J50:J54)</f>
        <v>0</v>
      </c>
      <c r="K55" s="101">
        <f t="shared" ref="K55" si="75">SUM(K50:K54)</f>
        <v>17</v>
      </c>
      <c r="L55" s="101">
        <f t="shared" ref="L55" si="76">SUM(L50:L54)</f>
        <v>2</v>
      </c>
      <c r="M55" s="101">
        <f t="shared" ref="M55" si="77">SUM(M50:M54)</f>
        <v>0</v>
      </c>
      <c r="N55" s="101">
        <f t="shared" ref="N55" si="78">SUM(N50:N54)</f>
        <v>0</v>
      </c>
      <c r="O55" s="101">
        <f t="shared" ref="O55" si="79">SUM(O50:O54)</f>
        <v>0</v>
      </c>
    </row>
    <row r="56" spans="1:16" x14ac:dyDescent="0.25">
      <c r="A56" s="5" t="s">
        <v>80</v>
      </c>
      <c r="B56" s="57" t="s">
        <v>14</v>
      </c>
      <c r="C56" s="4">
        <v>1</v>
      </c>
      <c r="D56" s="59"/>
      <c r="E56" s="59">
        <v>75</v>
      </c>
      <c r="F56" s="59"/>
      <c r="G56" s="59"/>
      <c r="H56" s="59"/>
      <c r="I56" s="59">
        <v>2</v>
      </c>
      <c r="J56" s="59"/>
      <c r="K56" s="59"/>
      <c r="L56" s="59"/>
      <c r="M56" s="59"/>
      <c r="N56" s="59"/>
      <c r="O56" s="59"/>
      <c r="P56" s="63">
        <f t="shared" si="0"/>
        <v>77</v>
      </c>
    </row>
    <row r="57" spans="1:16" x14ac:dyDescent="0.25">
      <c r="A57" s="5" t="s">
        <v>80</v>
      </c>
      <c r="B57" s="57" t="s">
        <v>14</v>
      </c>
      <c r="C57" s="4">
        <v>2</v>
      </c>
      <c r="D57" s="59"/>
      <c r="E57" s="59">
        <v>91</v>
      </c>
      <c r="F57" s="59">
        <v>3</v>
      </c>
      <c r="G57" s="59"/>
      <c r="H57" s="59"/>
      <c r="I57" s="59">
        <v>1</v>
      </c>
      <c r="J57" s="59"/>
      <c r="K57" s="59">
        <v>1</v>
      </c>
      <c r="L57" s="59"/>
      <c r="M57" s="59"/>
      <c r="N57" s="59"/>
      <c r="O57" s="59"/>
      <c r="P57" s="63">
        <f t="shared" si="0"/>
        <v>96</v>
      </c>
    </row>
    <row r="58" spans="1:16" x14ac:dyDescent="0.25">
      <c r="A58" s="5" t="s">
        <v>80</v>
      </c>
      <c r="B58" s="57" t="s">
        <v>14</v>
      </c>
      <c r="C58" s="4">
        <v>3</v>
      </c>
      <c r="D58" s="59"/>
      <c r="E58" s="59">
        <v>134</v>
      </c>
      <c r="F58" s="59">
        <v>16</v>
      </c>
      <c r="G58" s="59"/>
      <c r="H58" s="59"/>
      <c r="I58" s="59"/>
      <c r="J58" s="59"/>
      <c r="K58" s="59">
        <v>10</v>
      </c>
      <c r="L58" s="59"/>
      <c r="M58" s="59"/>
      <c r="N58" s="59"/>
      <c r="O58" s="59"/>
      <c r="P58" s="63">
        <f t="shared" si="0"/>
        <v>160</v>
      </c>
    </row>
    <row r="59" spans="1:16" x14ac:dyDescent="0.25">
      <c r="A59" s="5" t="s">
        <v>80</v>
      </c>
      <c r="B59" s="57" t="s">
        <v>14</v>
      </c>
      <c r="C59" s="4">
        <v>4</v>
      </c>
      <c r="D59" s="59"/>
      <c r="E59" s="59">
        <v>218</v>
      </c>
      <c r="F59" s="59">
        <v>11</v>
      </c>
      <c r="G59" s="59"/>
      <c r="H59" s="59"/>
      <c r="I59" s="59"/>
      <c r="J59" s="59"/>
      <c r="K59" s="59">
        <v>5</v>
      </c>
      <c r="L59" s="59">
        <v>1</v>
      </c>
      <c r="M59" s="59"/>
      <c r="N59" s="59"/>
      <c r="O59" s="59"/>
      <c r="P59" s="63">
        <f t="shared" si="0"/>
        <v>235</v>
      </c>
    </row>
    <row r="60" spans="1:16" x14ac:dyDescent="0.25">
      <c r="A60" s="5" t="s">
        <v>80</v>
      </c>
      <c r="B60" s="57" t="s">
        <v>14</v>
      </c>
      <c r="C60" s="4">
        <v>5</v>
      </c>
      <c r="D60" s="59"/>
      <c r="E60" s="59">
        <v>15</v>
      </c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63">
        <f t="shared" si="0"/>
        <v>15</v>
      </c>
    </row>
    <row r="61" spans="1:16" s="63" customFormat="1" x14ac:dyDescent="0.25">
      <c r="A61" s="98"/>
      <c r="B61" s="99" t="s">
        <v>14</v>
      </c>
      <c r="C61" s="100" t="s">
        <v>106</v>
      </c>
      <c r="D61" s="101">
        <f>SUM(D56:D60)</f>
        <v>0</v>
      </c>
      <c r="E61" s="101">
        <f t="shared" ref="E61" si="80">SUM(E56:E60)</f>
        <v>533</v>
      </c>
      <c r="F61" s="101">
        <f t="shared" ref="F61" si="81">SUM(F56:F60)</f>
        <v>30</v>
      </c>
      <c r="G61" s="101">
        <f t="shared" ref="G61" si="82">SUM(G56:G60)</f>
        <v>0</v>
      </c>
      <c r="H61" s="101">
        <f t="shared" ref="H61" si="83">SUM(H56:H60)</f>
        <v>0</v>
      </c>
      <c r="I61" s="101">
        <f t="shared" ref="I61" si="84">SUM(I56:I60)</f>
        <v>3</v>
      </c>
      <c r="J61" s="101">
        <f t="shared" ref="J61" si="85">SUM(J56:J60)</f>
        <v>0</v>
      </c>
      <c r="K61" s="101">
        <f t="shared" ref="K61" si="86">SUM(K56:K60)</f>
        <v>16</v>
      </c>
      <c r="L61" s="101">
        <f t="shared" ref="L61" si="87">SUM(L56:L60)</f>
        <v>1</v>
      </c>
      <c r="M61" s="101">
        <f t="shared" ref="M61" si="88">SUM(M56:M60)</f>
        <v>0</v>
      </c>
      <c r="N61" s="101">
        <f t="shared" ref="N61" si="89">SUM(N56:N60)</f>
        <v>0</v>
      </c>
      <c r="O61" s="101">
        <f t="shared" ref="O61" si="90">SUM(O56:O60)</f>
        <v>0</v>
      </c>
    </row>
    <row r="62" spans="1:16" x14ac:dyDescent="0.25">
      <c r="A62" s="68" t="s">
        <v>81</v>
      </c>
      <c r="B62" s="107" t="s">
        <v>15</v>
      </c>
      <c r="C62" s="3">
        <v>1</v>
      </c>
      <c r="D62" s="60"/>
      <c r="E62" s="60">
        <v>74</v>
      </c>
      <c r="F62" s="60">
        <v>39</v>
      </c>
      <c r="G62" s="60"/>
      <c r="H62" s="60"/>
      <c r="I62" s="60"/>
      <c r="J62" s="60"/>
      <c r="K62" s="60">
        <v>1</v>
      </c>
      <c r="L62" s="60"/>
      <c r="M62" s="60"/>
      <c r="N62" s="60"/>
      <c r="O62" s="60"/>
      <c r="P62" s="63">
        <f t="shared" si="0"/>
        <v>114</v>
      </c>
    </row>
    <row r="63" spans="1:16" x14ac:dyDescent="0.25">
      <c r="A63" s="68" t="s">
        <v>81</v>
      </c>
      <c r="B63" s="108"/>
      <c r="C63" s="3">
        <v>2</v>
      </c>
      <c r="D63" s="60"/>
      <c r="E63" s="60">
        <v>139</v>
      </c>
      <c r="F63" s="60">
        <v>58</v>
      </c>
      <c r="G63" s="60"/>
      <c r="H63" s="60"/>
      <c r="I63" s="60"/>
      <c r="J63" s="60"/>
      <c r="K63" s="60">
        <v>12</v>
      </c>
      <c r="L63" s="60"/>
      <c r="M63" s="60"/>
      <c r="N63" s="60"/>
      <c r="O63" s="60">
        <v>8</v>
      </c>
      <c r="P63" s="63">
        <f t="shared" si="0"/>
        <v>217</v>
      </c>
    </row>
    <row r="64" spans="1:16" x14ac:dyDescent="0.25">
      <c r="A64" s="68" t="s">
        <v>81</v>
      </c>
      <c r="B64" s="108"/>
      <c r="C64" s="3">
        <v>3</v>
      </c>
      <c r="D64" s="60"/>
      <c r="E64" s="60">
        <v>77</v>
      </c>
      <c r="F64" s="60">
        <v>73</v>
      </c>
      <c r="G64" s="60"/>
      <c r="H64" s="60"/>
      <c r="I64" s="60"/>
      <c r="J64" s="60"/>
      <c r="K64" s="60"/>
      <c r="L64" s="60"/>
      <c r="M64" s="60"/>
      <c r="N64" s="60"/>
      <c r="O64" s="60">
        <v>4</v>
      </c>
      <c r="P64" s="63">
        <f t="shared" si="0"/>
        <v>154</v>
      </c>
    </row>
    <row r="65" spans="1:16" x14ac:dyDescent="0.25">
      <c r="A65" s="68" t="s">
        <v>81</v>
      </c>
      <c r="B65" s="108"/>
      <c r="C65" s="3">
        <v>4</v>
      </c>
      <c r="D65" s="60"/>
      <c r="E65" s="60">
        <v>185</v>
      </c>
      <c r="F65" s="60">
        <v>97</v>
      </c>
      <c r="G65" s="60"/>
      <c r="H65" s="60"/>
      <c r="I65" s="60">
        <v>1</v>
      </c>
      <c r="J65" s="60"/>
      <c r="K65" s="60">
        <v>1</v>
      </c>
      <c r="L65" s="60"/>
      <c r="M65" s="60"/>
      <c r="N65" s="60"/>
      <c r="O65" s="60">
        <v>6</v>
      </c>
      <c r="P65" s="63">
        <f t="shared" si="0"/>
        <v>290</v>
      </c>
    </row>
    <row r="66" spans="1:16" x14ac:dyDescent="0.25">
      <c r="A66" s="68" t="s">
        <v>81</v>
      </c>
      <c r="B66" s="109"/>
      <c r="C66" s="3">
        <v>5</v>
      </c>
      <c r="D66" s="60"/>
      <c r="E66" s="60">
        <v>35</v>
      </c>
      <c r="F66" s="60">
        <v>5</v>
      </c>
      <c r="G66" s="60"/>
      <c r="H66" s="60"/>
      <c r="I66" s="60"/>
      <c r="J66" s="60"/>
      <c r="K66" s="60"/>
      <c r="L66" s="60"/>
      <c r="M66" s="60"/>
      <c r="N66" s="60"/>
      <c r="O66" s="60"/>
      <c r="P66" s="63">
        <f t="shared" si="0"/>
        <v>40</v>
      </c>
    </row>
    <row r="67" spans="1:16" s="63" customFormat="1" x14ac:dyDescent="0.25">
      <c r="A67" s="98"/>
      <c r="B67" s="99" t="s">
        <v>15</v>
      </c>
      <c r="C67" s="100" t="s">
        <v>106</v>
      </c>
      <c r="D67" s="101">
        <f>SUM(D62:D66)</f>
        <v>0</v>
      </c>
      <c r="E67" s="101">
        <f t="shared" ref="E67" si="91">SUM(E62:E66)</f>
        <v>510</v>
      </c>
      <c r="F67" s="101">
        <f t="shared" ref="F67" si="92">SUM(F62:F66)</f>
        <v>272</v>
      </c>
      <c r="G67" s="101">
        <f t="shared" ref="G67" si="93">SUM(G62:G66)</f>
        <v>0</v>
      </c>
      <c r="H67" s="101">
        <f t="shared" ref="H67" si="94">SUM(H62:H66)</f>
        <v>0</v>
      </c>
      <c r="I67" s="101">
        <f t="shared" ref="I67" si="95">SUM(I62:I66)</f>
        <v>1</v>
      </c>
      <c r="J67" s="101">
        <f t="shared" ref="J67" si="96">SUM(J62:J66)</f>
        <v>0</v>
      </c>
      <c r="K67" s="101">
        <f t="shared" ref="K67" si="97">SUM(K62:K66)</f>
        <v>14</v>
      </c>
      <c r="L67" s="101">
        <f t="shared" ref="L67" si="98">SUM(L62:L66)</f>
        <v>0</v>
      </c>
      <c r="M67" s="101">
        <f t="shared" ref="M67" si="99">SUM(M62:M66)</f>
        <v>0</v>
      </c>
      <c r="N67" s="101">
        <f t="shared" ref="N67" si="100">SUM(N62:N66)</f>
        <v>0</v>
      </c>
      <c r="O67" s="101">
        <f t="shared" ref="O67" si="101">SUM(O62:O66)</f>
        <v>18</v>
      </c>
    </row>
    <row r="68" spans="1:16" x14ac:dyDescent="0.25">
      <c r="A68" s="68" t="s">
        <v>81</v>
      </c>
      <c r="B68" s="107" t="s">
        <v>16</v>
      </c>
      <c r="C68" s="3">
        <v>1</v>
      </c>
      <c r="D68" s="60"/>
      <c r="E68" s="60">
        <v>90</v>
      </c>
      <c r="F68" s="60">
        <v>95</v>
      </c>
      <c r="G68" s="60"/>
      <c r="H68" s="60"/>
      <c r="I68" s="60"/>
      <c r="J68" s="60"/>
      <c r="K68" s="60"/>
      <c r="L68" s="60"/>
      <c r="M68" s="60"/>
      <c r="N68" s="60"/>
      <c r="O68" s="60"/>
      <c r="P68" s="63">
        <f t="shared" si="0"/>
        <v>185</v>
      </c>
    </row>
    <row r="69" spans="1:16" x14ac:dyDescent="0.25">
      <c r="A69" s="68" t="s">
        <v>81</v>
      </c>
      <c r="B69" s="108"/>
      <c r="C69" s="3">
        <v>2</v>
      </c>
      <c r="D69" s="60"/>
      <c r="E69" s="60">
        <v>112</v>
      </c>
      <c r="F69" s="60">
        <v>85</v>
      </c>
      <c r="G69" s="60"/>
      <c r="H69" s="60"/>
      <c r="I69" s="60"/>
      <c r="J69" s="60"/>
      <c r="K69" s="60">
        <v>1</v>
      </c>
      <c r="L69" s="60"/>
      <c r="M69" s="60">
        <v>1</v>
      </c>
      <c r="N69" s="60"/>
      <c r="O69" s="60">
        <v>3</v>
      </c>
      <c r="P69" s="63">
        <f t="shared" si="0"/>
        <v>202</v>
      </c>
    </row>
    <row r="70" spans="1:16" x14ac:dyDescent="0.25">
      <c r="A70" s="68" t="s">
        <v>81</v>
      </c>
      <c r="B70" s="108"/>
      <c r="C70" s="3">
        <v>3</v>
      </c>
      <c r="D70" s="60"/>
      <c r="E70" s="60">
        <v>82</v>
      </c>
      <c r="F70" s="60">
        <v>53</v>
      </c>
      <c r="G70" s="60"/>
      <c r="H70" s="60"/>
      <c r="I70" s="60"/>
      <c r="J70" s="60"/>
      <c r="K70" s="60"/>
      <c r="L70" s="60"/>
      <c r="M70" s="60"/>
      <c r="N70" s="60"/>
      <c r="O70" s="60">
        <v>1</v>
      </c>
      <c r="P70" s="63">
        <f t="shared" si="0"/>
        <v>136</v>
      </c>
    </row>
    <row r="71" spans="1:16" x14ac:dyDescent="0.25">
      <c r="A71" s="68" t="s">
        <v>81</v>
      </c>
      <c r="B71" s="108"/>
      <c r="C71" s="3">
        <v>4</v>
      </c>
      <c r="D71" s="60"/>
      <c r="E71" s="60">
        <v>124</v>
      </c>
      <c r="F71" s="60">
        <v>92</v>
      </c>
      <c r="G71" s="60"/>
      <c r="H71" s="60"/>
      <c r="I71" s="60">
        <v>1</v>
      </c>
      <c r="J71" s="60"/>
      <c r="K71" s="60">
        <v>3</v>
      </c>
      <c r="L71" s="60"/>
      <c r="M71" s="60"/>
      <c r="N71" s="60"/>
      <c r="O71" s="60"/>
      <c r="P71" s="63">
        <f t="shared" si="0"/>
        <v>220</v>
      </c>
    </row>
    <row r="72" spans="1:16" x14ac:dyDescent="0.25">
      <c r="A72" s="68" t="s">
        <v>81</v>
      </c>
      <c r="B72" s="109"/>
      <c r="C72" s="3">
        <v>5</v>
      </c>
      <c r="D72" s="60"/>
      <c r="E72" s="60">
        <v>9</v>
      </c>
      <c r="F72" s="60">
        <v>5</v>
      </c>
      <c r="G72" s="60"/>
      <c r="H72" s="60"/>
      <c r="I72" s="60">
        <v>1</v>
      </c>
      <c r="J72" s="60"/>
      <c r="K72" s="60"/>
      <c r="L72" s="60"/>
      <c r="M72" s="60"/>
      <c r="N72" s="60"/>
      <c r="O72" s="60"/>
      <c r="P72" s="63">
        <f t="shared" si="0"/>
        <v>15</v>
      </c>
    </row>
    <row r="73" spans="1:16" s="63" customFormat="1" x14ac:dyDescent="0.25">
      <c r="A73" s="98"/>
      <c r="B73" s="102" t="s">
        <v>16</v>
      </c>
      <c r="C73" s="100" t="s">
        <v>106</v>
      </c>
      <c r="D73" s="101">
        <f>SUM(D68:D72)</f>
        <v>0</v>
      </c>
      <c r="E73" s="101">
        <f t="shared" ref="E73" si="102">SUM(E68:E72)</f>
        <v>417</v>
      </c>
      <c r="F73" s="101">
        <f t="shared" ref="F73" si="103">SUM(F68:F72)</f>
        <v>330</v>
      </c>
      <c r="G73" s="101">
        <f t="shared" ref="G73" si="104">SUM(G68:G72)</f>
        <v>0</v>
      </c>
      <c r="H73" s="101">
        <f t="shared" ref="H73" si="105">SUM(H68:H72)</f>
        <v>0</v>
      </c>
      <c r="I73" s="101">
        <f t="shared" ref="I73" si="106">SUM(I68:I72)</f>
        <v>2</v>
      </c>
      <c r="J73" s="101">
        <f t="shared" ref="J73" si="107">SUM(J68:J72)</f>
        <v>0</v>
      </c>
      <c r="K73" s="101">
        <f t="shared" ref="K73" si="108">SUM(K68:K72)</f>
        <v>4</v>
      </c>
      <c r="L73" s="101">
        <f t="shared" ref="L73" si="109">SUM(L68:L72)</f>
        <v>0</v>
      </c>
      <c r="M73" s="101">
        <f t="shared" ref="M73" si="110">SUM(M68:M72)</f>
        <v>1</v>
      </c>
      <c r="N73" s="101">
        <f t="shared" ref="N73" si="111">SUM(N68:N72)</f>
        <v>0</v>
      </c>
      <c r="O73" s="101">
        <f t="shared" ref="O73" si="112">SUM(O68:O72)</f>
        <v>4</v>
      </c>
    </row>
    <row r="74" spans="1:16" x14ac:dyDescent="0.25">
      <c r="A74" s="68" t="s">
        <v>81</v>
      </c>
      <c r="B74" s="107" t="s">
        <v>17</v>
      </c>
      <c r="C74" s="3">
        <v>1</v>
      </c>
      <c r="D74" s="60"/>
      <c r="E74" s="60">
        <v>15</v>
      </c>
      <c r="F74" s="60">
        <v>23</v>
      </c>
      <c r="G74" s="60">
        <v>7</v>
      </c>
      <c r="H74" s="60">
        <v>1</v>
      </c>
      <c r="I74" s="60"/>
      <c r="J74" s="60"/>
      <c r="K74" s="60"/>
      <c r="L74" s="60"/>
      <c r="M74" s="60"/>
      <c r="N74" s="60"/>
      <c r="O74" s="60"/>
      <c r="P74" s="63">
        <f t="shared" si="0"/>
        <v>46</v>
      </c>
    </row>
    <row r="75" spans="1:16" x14ac:dyDescent="0.25">
      <c r="A75" s="68" t="s">
        <v>81</v>
      </c>
      <c r="B75" s="108"/>
      <c r="C75" s="3">
        <v>2</v>
      </c>
      <c r="D75" s="60"/>
      <c r="E75" s="60">
        <v>82</v>
      </c>
      <c r="F75" s="60">
        <v>57</v>
      </c>
      <c r="G75" s="60"/>
      <c r="H75" s="60"/>
      <c r="I75" s="60"/>
      <c r="J75" s="60"/>
      <c r="K75" s="60"/>
      <c r="L75" s="60"/>
      <c r="M75" s="60">
        <v>1</v>
      </c>
      <c r="N75" s="60"/>
      <c r="O75" s="60"/>
      <c r="P75" s="63">
        <f t="shared" si="0"/>
        <v>140</v>
      </c>
    </row>
    <row r="76" spans="1:16" x14ac:dyDescent="0.25">
      <c r="A76" s="68" t="s">
        <v>81</v>
      </c>
      <c r="B76" s="108"/>
      <c r="C76" s="3">
        <v>3</v>
      </c>
      <c r="D76" s="60"/>
      <c r="E76" s="60">
        <v>118</v>
      </c>
      <c r="F76" s="60">
        <v>53</v>
      </c>
      <c r="G76" s="60"/>
      <c r="H76" s="60"/>
      <c r="I76" s="60"/>
      <c r="J76" s="60"/>
      <c r="K76" s="60"/>
      <c r="L76" s="60"/>
      <c r="M76" s="60"/>
      <c r="N76" s="60"/>
      <c r="O76" s="60"/>
      <c r="P76" s="63">
        <f t="shared" si="0"/>
        <v>171</v>
      </c>
    </row>
    <row r="77" spans="1:16" x14ac:dyDescent="0.25">
      <c r="A77" s="68" t="s">
        <v>81</v>
      </c>
      <c r="B77" s="108"/>
      <c r="C77" s="3">
        <v>4</v>
      </c>
      <c r="D77" s="60"/>
      <c r="E77" s="60">
        <v>110</v>
      </c>
      <c r="F77" s="60">
        <v>37</v>
      </c>
      <c r="G77" s="60"/>
      <c r="H77" s="60"/>
      <c r="I77" s="60">
        <v>3</v>
      </c>
      <c r="J77" s="60"/>
      <c r="K77" s="60"/>
      <c r="L77" s="60"/>
      <c r="M77" s="60"/>
      <c r="N77" s="60"/>
      <c r="O77" s="60">
        <v>2</v>
      </c>
      <c r="P77" s="63">
        <f t="shared" si="0"/>
        <v>152</v>
      </c>
    </row>
    <row r="78" spans="1:16" x14ac:dyDescent="0.25">
      <c r="A78" s="68" t="s">
        <v>81</v>
      </c>
      <c r="B78" s="109"/>
      <c r="C78" s="3">
        <v>5</v>
      </c>
      <c r="D78" s="60"/>
      <c r="E78" s="60">
        <v>20</v>
      </c>
      <c r="F78" s="60">
        <v>11</v>
      </c>
      <c r="G78" s="60"/>
      <c r="H78" s="60"/>
      <c r="I78" s="60">
        <v>1</v>
      </c>
      <c r="J78" s="60"/>
      <c r="K78" s="60"/>
      <c r="L78" s="60"/>
      <c r="M78" s="60"/>
      <c r="N78" s="60"/>
      <c r="O78" s="60"/>
      <c r="P78" s="63">
        <f t="shared" si="0"/>
        <v>32</v>
      </c>
    </row>
    <row r="79" spans="1:16" s="63" customFormat="1" x14ac:dyDescent="0.25">
      <c r="A79" s="98"/>
      <c r="B79" s="104" t="s">
        <v>17</v>
      </c>
      <c r="C79" s="100" t="s">
        <v>106</v>
      </c>
      <c r="D79" s="101">
        <f>SUM(D74:D78)</f>
        <v>0</v>
      </c>
      <c r="E79" s="101">
        <f t="shared" ref="E79" si="113">SUM(E74:E78)</f>
        <v>345</v>
      </c>
      <c r="F79" s="101">
        <f t="shared" ref="F79" si="114">SUM(F74:F78)</f>
        <v>181</v>
      </c>
      <c r="G79" s="101">
        <f t="shared" ref="G79" si="115">SUM(G74:G78)</f>
        <v>7</v>
      </c>
      <c r="H79" s="101">
        <f t="shared" ref="H79" si="116">SUM(H74:H78)</f>
        <v>1</v>
      </c>
      <c r="I79" s="101">
        <f t="shared" ref="I79" si="117">SUM(I74:I78)</f>
        <v>4</v>
      </c>
      <c r="J79" s="101">
        <f t="shared" ref="J79" si="118">SUM(J74:J78)</f>
        <v>0</v>
      </c>
      <c r="K79" s="101">
        <f t="shared" ref="K79" si="119">SUM(K74:K78)</f>
        <v>0</v>
      </c>
      <c r="L79" s="101">
        <f t="shared" ref="L79" si="120">SUM(L74:L78)</f>
        <v>0</v>
      </c>
      <c r="M79" s="101">
        <f t="shared" ref="M79" si="121">SUM(M74:M78)</f>
        <v>1</v>
      </c>
      <c r="N79" s="101">
        <f t="shared" ref="N79" si="122">SUM(N74:N78)</f>
        <v>0</v>
      </c>
      <c r="O79" s="101">
        <f t="shared" ref="O79" si="123">SUM(O74:O78)</f>
        <v>2</v>
      </c>
    </row>
    <row r="80" spans="1:16" x14ac:dyDescent="0.25">
      <c r="A80" s="68" t="s">
        <v>81</v>
      </c>
      <c r="B80" s="105" t="s">
        <v>18</v>
      </c>
      <c r="C80" s="3">
        <v>1</v>
      </c>
      <c r="D80" s="60"/>
      <c r="E80" s="60">
        <v>90</v>
      </c>
      <c r="F80" s="60">
        <v>39</v>
      </c>
      <c r="G80" s="60">
        <v>1</v>
      </c>
      <c r="H80" s="60"/>
      <c r="I80" s="60"/>
      <c r="J80" s="60"/>
      <c r="K80" s="60"/>
      <c r="L80" s="60"/>
      <c r="M80" s="60"/>
      <c r="N80" s="60"/>
      <c r="O80" s="60"/>
      <c r="P80" s="63">
        <f t="shared" ref="P80:P155" si="124">SUM(D80:O80)</f>
        <v>130</v>
      </c>
    </row>
    <row r="81" spans="1:16" x14ac:dyDescent="0.25">
      <c r="A81" s="68" t="s">
        <v>81</v>
      </c>
      <c r="B81" s="105"/>
      <c r="C81" s="3">
        <v>2</v>
      </c>
      <c r="D81" s="60"/>
      <c r="E81" s="60">
        <v>125</v>
      </c>
      <c r="F81" s="60">
        <v>48</v>
      </c>
      <c r="G81" s="60"/>
      <c r="H81" s="60"/>
      <c r="I81" s="60"/>
      <c r="J81" s="60"/>
      <c r="K81" s="60"/>
      <c r="L81" s="60"/>
      <c r="M81" s="60"/>
      <c r="N81" s="60"/>
      <c r="O81" s="60">
        <v>3</v>
      </c>
      <c r="P81" s="63">
        <f t="shared" si="124"/>
        <v>176</v>
      </c>
    </row>
    <row r="82" spans="1:16" x14ac:dyDescent="0.25">
      <c r="A82" s="68" t="s">
        <v>81</v>
      </c>
      <c r="B82" s="105"/>
      <c r="C82" s="3">
        <v>3</v>
      </c>
      <c r="D82" s="60"/>
      <c r="E82" s="60">
        <v>98</v>
      </c>
      <c r="F82" s="60">
        <v>28</v>
      </c>
      <c r="G82" s="60"/>
      <c r="H82" s="60"/>
      <c r="I82" s="60"/>
      <c r="J82" s="60"/>
      <c r="K82" s="60"/>
      <c r="L82" s="60"/>
      <c r="M82" s="60"/>
      <c r="N82" s="60"/>
      <c r="O82" s="60">
        <v>2</v>
      </c>
      <c r="P82" s="63">
        <f t="shared" si="124"/>
        <v>128</v>
      </c>
    </row>
    <row r="83" spans="1:16" x14ac:dyDescent="0.25">
      <c r="A83" s="68" t="s">
        <v>81</v>
      </c>
      <c r="B83" s="105"/>
      <c r="C83" s="3">
        <v>4</v>
      </c>
      <c r="D83" s="60"/>
      <c r="E83" s="60">
        <v>145</v>
      </c>
      <c r="F83" s="60">
        <v>55</v>
      </c>
      <c r="G83" s="60"/>
      <c r="H83" s="60"/>
      <c r="I83" s="60"/>
      <c r="J83" s="60"/>
      <c r="K83" s="60"/>
      <c r="L83" s="60"/>
      <c r="M83" s="60"/>
      <c r="N83" s="60"/>
      <c r="O83" s="60">
        <v>1</v>
      </c>
      <c r="P83" s="63">
        <f t="shared" si="124"/>
        <v>201</v>
      </c>
    </row>
    <row r="84" spans="1:16" x14ac:dyDescent="0.25">
      <c r="A84" s="68" t="s">
        <v>81</v>
      </c>
      <c r="B84" s="105"/>
      <c r="C84" s="3">
        <v>5</v>
      </c>
      <c r="D84" s="60"/>
      <c r="E84" s="60">
        <v>5</v>
      </c>
      <c r="F84" s="60">
        <v>2</v>
      </c>
      <c r="G84" s="60"/>
      <c r="H84" s="60"/>
      <c r="I84" s="60"/>
      <c r="J84" s="60"/>
      <c r="K84" s="60"/>
      <c r="L84" s="60"/>
      <c r="M84" s="60"/>
      <c r="N84" s="60"/>
      <c r="O84" s="60"/>
      <c r="P84" s="63">
        <f t="shared" si="124"/>
        <v>7</v>
      </c>
    </row>
    <row r="85" spans="1:16" s="63" customFormat="1" x14ac:dyDescent="0.25">
      <c r="A85" s="98"/>
      <c r="B85" s="103" t="s">
        <v>18</v>
      </c>
      <c r="C85" s="100" t="s">
        <v>106</v>
      </c>
      <c r="D85" s="101">
        <f>SUM(D80:D84)</f>
        <v>0</v>
      </c>
      <c r="E85" s="101">
        <f t="shared" ref="E85" si="125">SUM(E80:E84)</f>
        <v>463</v>
      </c>
      <c r="F85" s="101">
        <f t="shared" ref="F85" si="126">SUM(F80:F84)</f>
        <v>172</v>
      </c>
      <c r="G85" s="101">
        <f t="shared" ref="G85" si="127">SUM(G80:G84)</f>
        <v>1</v>
      </c>
      <c r="H85" s="101">
        <f t="shared" ref="H85" si="128">SUM(H80:H84)</f>
        <v>0</v>
      </c>
      <c r="I85" s="101">
        <f t="shared" ref="I85" si="129">SUM(I80:I84)</f>
        <v>0</v>
      </c>
      <c r="J85" s="101">
        <f t="shared" ref="J85" si="130">SUM(J80:J84)</f>
        <v>0</v>
      </c>
      <c r="K85" s="101">
        <f t="shared" ref="K85" si="131">SUM(K80:K84)</f>
        <v>0</v>
      </c>
      <c r="L85" s="101">
        <f t="shared" ref="L85" si="132">SUM(L80:L84)</f>
        <v>0</v>
      </c>
      <c r="M85" s="101">
        <f t="shared" ref="M85" si="133">SUM(M80:M84)</f>
        <v>0</v>
      </c>
      <c r="N85" s="101">
        <f t="shared" ref="N85" si="134">SUM(N80:N84)</f>
        <v>0</v>
      </c>
      <c r="O85" s="101">
        <f t="shared" ref="O85" si="135">SUM(O80:O84)</f>
        <v>6</v>
      </c>
    </row>
    <row r="86" spans="1:16" x14ac:dyDescent="0.25">
      <c r="A86" s="68" t="s">
        <v>81</v>
      </c>
      <c r="B86" s="105" t="s">
        <v>19</v>
      </c>
      <c r="C86" s="3">
        <v>1</v>
      </c>
      <c r="D86" s="60"/>
      <c r="E86" s="60">
        <v>13</v>
      </c>
      <c r="F86" s="60">
        <v>4</v>
      </c>
      <c r="G86" s="60">
        <v>10</v>
      </c>
      <c r="H86" s="60"/>
      <c r="I86" s="60">
        <v>4</v>
      </c>
      <c r="J86" s="60"/>
      <c r="K86" s="60">
        <v>1</v>
      </c>
      <c r="L86" s="60"/>
      <c r="M86" s="60">
        <v>1</v>
      </c>
      <c r="N86" s="60"/>
      <c r="O86" s="60"/>
      <c r="P86" s="63">
        <f t="shared" si="124"/>
        <v>33</v>
      </c>
    </row>
    <row r="87" spans="1:16" x14ac:dyDescent="0.25">
      <c r="A87" s="68" t="s">
        <v>81</v>
      </c>
      <c r="B87" s="105"/>
      <c r="C87" s="3">
        <v>2</v>
      </c>
      <c r="D87" s="60"/>
      <c r="E87" s="60">
        <v>27</v>
      </c>
      <c r="F87" s="60">
        <v>6</v>
      </c>
      <c r="G87" s="60"/>
      <c r="H87" s="60"/>
      <c r="I87" s="60"/>
      <c r="J87" s="60"/>
      <c r="K87" s="60">
        <v>1</v>
      </c>
      <c r="L87" s="60"/>
      <c r="M87" s="60">
        <v>1</v>
      </c>
      <c r="N87" s="60">
        <v>1</v>
      </c>
      <c r="O87" s="60">
        <v>1</v>
      </c>
      <c r="P87" s="63">
        <f t="shared" si="124"/>
        <v>37</v>
      </c>
    </row>
    <row r="88" spans="1:16" x14ac:dyDescent="0.25">
      <c r="A88" s="68" t="s">
        <v>81</v>
      </c>
      <c r="B88" s="105"/>
      <c r="C88" s="3">
        <v>3</v>
      </c>
      <c r="D88" s="60"/>
      <c r="E88" s="60">
        <v>83</v>
      </c>
      <c r="F88" s="60">
        <v>13</v>
      </c>
      <c r="G88" s="60"/>
      <c r="H88" s="60"/>
      <c r="I88" s="60">
        <v>5</v>
      </c>
      <c r="J88" s="60"/>
      <c r="K88" s="60">
        <v>2</v>
      </c>
      <c r="L88" s="60"/>
      <c r="M88" s="60">
        <v>1</v>
      </c>
      <c r="N88" s="60"/>
      <c r="O88" s="60"/>
      <c r="P88" s="63">
        <f t="shared" si="124"/>
        <v>104</v>
      </c>
    </row>
    <row r="89" spans="1:16" x14ac:dyDescent="0.25">
      <c r="A89" s="68" t="s">
        <v>81</v>
      </c>
      <c r="B89" s="105"/>
      <c r="C89" s="3">
        <v>4</v>
      </c>
      <c r="D89" s="60"/>
      <c r="E89" s="60">
        <v>121</v>
      </c>
      <c r="F89" s="60">
        <v>21</v>
      </c>
      <c r="G89" s="60">
        <v>5</v>
      </c>
      <c r="H89" s="60"/>
      <c r="I89" s="60">
        <v>8</v>
      </c>
      <c r="J89" s="60"/>
      <c r="K89" s="60">
        <v>11</v>
      </c>
      <c r="L89" s="60">
        <v>1</v>
      </c>
      <c r="M89" s="60">
        <v>2</v>
      </c>
      <c r="N89" s="60"/>
      <c r="O89" s="60">
        <v>2</v>
      </c>
      <c r="P89" s="63">
        <f t="shared" si="124"/>
        <v>171</v>
      </c>
    </row>
    <row r="90" spans="1:16" x14ac:dyDescent="0.25">
      <c r="A90" s="68" t="s">
        <v>81</v>
      </c>
      <c r="B90" s="105"/>
      <c r="C90" s="3">
        <v>5</v>
      </c>
      <c r="D90" s="60"/>
      <c r="E90" s="60">
        <v>11</v>
      </c>
      <c r="F90" s="60">
        <v>1</v>
      </c>
      <c r="G90" s="60"/>
      <c r="H90" s="60"/>
      <c r="I90" s="60">
        <v>1</v>
      </c>
      <c r="J90" s="60"/>
      <c r="K90" s="60"/>
      <c r="L90" s="60"/>
      <c r="M90" s="60">
        <v>1</v>
      </c>
      <c r="N90" s="60"/>
      <c r="O90" s="60">
        <v>1</v>
      </c>
      <c r="P90" s="63">
        <f t="shared" si="124"/>
        <v>15</v>
      </c>
    </row>
    <row r="91" spans="1:16" s="63" customFormat="1" x14ac:dyDescent="0.25">
      <c r="A91" s="98"/>
      <c r="B91" s="103" t="s">
        <v>19</v>
      </c>
      <c r="C91" s="100" t="s">
        <v>106</v>
      </c>
      <c r="D91" s="101">
        <f>SUM(D86:D90)</f>
        <v>0</v>
      </c>
      <c r="E91" s="101">
        <f t="shared" ref="E91" si="136">SUM(E86:E90)</f>
        <v>255</v>
      </c>
      <c r="F91" s="101">
        <f t="shared" ref="F91" si="137">SUM(F86:F90)</f>
        <v>45</v>
      </c>
      <c r="G91" s="101">
        <f t="shared" ref="G91" si="138">SUM(G86:G90)</f>
        <v>15</v>
      </c>
      <c r="H91" s="101">
        <f t="shared" ref="H91" si="139">SUM(H86:H90)</f>
        <v>0</v>
      </c>
      <c r="I91" s="101">
        <f t="shared" ref="I91" si="140">SUM(I86:I90)</f>
        <v>18</v>
      </c>
      <c r="J91" s="101">
        <f t="shared" ref="J91" si="141">SUM(J86:J90)</f>
        <v>0</v>
      </c>
      <c r="K91" s="101">
        <f t="shared" ref="K91" si="142">SUM(K86:K90)</f>
        <v>15</v>
      </c>
      <c r="L91" s="101">
        <f t="shared" ref="L91" si="143">SUM(L86:L90)</f>
        <v>1</v>
      </c>
      <c r="M91" s="101">
        <f t="shared" ref="M91" si="144">SUM(M86:M90)</f>
        <v>6</v>
      </c>
      <c r="N91" s="101">
        <f t="shared" ref="N91" si="145">SUM(N86:N90)</f>
        <v>1</v>
      </c>
      <c r="O91" s="101">
        <f t="shared" ref="O91" si="146">SUM(O86:O90)</f>
        <v>4</v>
      </c>
    </row>
    <row r="92" spans="1:16" x14ac:dyDescent="0.25">
      <c r="A92" s="68" t="s">
        <v>81</v>
      </c>
      <c r="B92" s="105" t="s">
        <v>20</v>
      </c>
      <c r="C92" s="3">
        <v>1</v>
      </c>
      <c r="D92" s="60"/>
      <c r="E92" s="60">
        <v>52</v>
      </c>
      <c r="F92" s="60">
        <v>42</v>
      </c>
      <c r="G92" s="60">
        <v>13</v>
      </c>
      <c r="H92" s="60"/>
      <c r="I92" s="60">
        <v>1</v>
      </c>
      <c r="J92" s="60"/>
      <c r="K92" s="60"/>
      <c r="L92" s="60"/>
      <c r="M92" s="60"/>
      <c r="N92" s="60"/>
      <c r="O92" s="60"/>
      <c r="P92" s="63">
        <f t="shared" si="124"/>
        <v>108</v>
      </c>
    </row>
    <row r="93" spans="1:16" x14ac:dyDescent="0.25">
      <c r="A93" s="68" t="s">
        <v>81</v>
      </c>
      <c r="B93" s="105"/>
      <c r="C93" s="3">
        <v>2</v>
      </c>
      <c r="D93" s="60"/>
      <c r="E93" s="60">
        <v>87</v>
      </c>
      <c r="F93" s="60">
        <v>27</v>
      </c>
      <c r="G93" s="60"/>
      <c r="H93" s="60"/>
      <c r="I93" s="60">
        <v>1</v>
      </c>
      <c r="J93" s="60"/>
      <c r="K93" s="60">
        <v>8</v>
      </c>
      <c r="L93" s="60"/>
      <c r="M93" s="60"/>
      <c r="N93" s="60">
        <v>1</v>
      </c>
      <c r="O93" s="60">
        <v>2</v>
      </c>
      <c r="P93" s="63">
        <f t="shared" si="124"/>
        <v>126</v>
      </c>
    </row>
    <row r="94" spans="1:16" x14ac:dyDescent="0.25">
      <c r="A94" s="68" t="s">
        <v>81</v>
      </c>
      <c r="B94" s="105"/>
      <c r="C94" s="3">
        <v>3</v>
      </c>
      <c r="D94" s="60"/>
      <c r="E94" s="60">
        <v>166</v>
      </c>
      <c r="F94" s="60">
        <v>31</v>
      </c>
      <c r="G94" s="60">
        <v>3</v>
      </c>
      <c r="H94" s="60"/>
      <c r="I94" s="60"/>
      <c r="J94" s="60"/>
      <c r="K94" s="60">
        <v>1</v>
      </c>
      <c r="L94" s="60">
        <v>2</v>
      </c>
      <c r="M94" s="60"/>
      <c r="N94" s="60"/>
      <c r="O94" s="60"/>
      <c r="P94" s="63">
        <f t="shared" si="124"/>
        <v>203</v>
      </c>
    </row>
    <row r="95" spans="1:16" x14ac:dyDescent="0.25">
      <c r="A95" s="68" t="s">
        <v>81</v>
      </c>
      <c r="B95" s="105"/>
      <c r="C95" s="3">
        <v>4</v>
      </c>
      <c r="D95" s="60"/>
      <c r="E95" s="60">
        <v>53</v>
      </c>
      <c r="F95" s="60">
        <v>12</v>
      </c>
      <c r="G95" s="60">
        <v>3</v>
      </c>
      <c r="H95" s="60"/>
      <c r="I95" s="60">
        <v>2</v>
      </c>
      <c r="J95" s="60"/>
      <c r="K95" s="60">
        <v>3</v>
      </c>
      <c r="L95" s="60"/>
      <c r="M95" s="60"/>
      <c r="N95" s="60"/>
      <c r="O95" s="60">
        <v>2</v>
      </c>
      <c r="P95" s="63">
        <f t="shared" si="124"/>
        <v>75</v>
      </c>
    </row>
    <row r="96" spans="1:16" x14ac:dyDescent="0.25">
      <c r="A96" s="68" t="s">
        <v>81</v>
      </c>
      <c r="B96" s="105"/>
      <c r="C96" s="3">
        <v>5</v>
      </c>
      <c r="D96" s="60"/>
      <c r="E96" s="60">
        <v>19</v>
      </c>
      <c r="F96" s="60">
        <v>17</v>
      </c>
      <c r="G96" s="60"/>
      <c r="H96" s="60"/>
      <c r="I96" s="60">
        <v>3</v>
      </c>
      <c r="J96" s="60"/>
      <c r="K96" s="60"/>
      <c r="L96" s="60"/>
      <c r="M96" s="60"/>
      <c r="N96" s="60"/>
      <c r="O96" s="60"/>
      <c r="P96" s="63">
        <f t="shared" si="124"/>
        <v>39</v>
      </c>
    </row>
    <row r="97" spans="1:16" s="63" customFormat="1" x14ac:dyDescent="0.25">
      <c r="A97" s="98"/>
      <c r="B97" s="103" t="s">
        <v>20</v>
      </c>
      <c r="C97" s="100" t="s">
        <v>106</v>
      </c>
      <c r="D97" s="101">
        <f>SUM(D92:D96)</f>
        <v>0</v>
      </c>
      <c r="E97" s="101">
        <f t="shared" ref="E97" si="147">SUM(E92:E96)</f>
        <v>377</v>
      </c>
      <c r="F97" s="101">
        <f t="shared" ref="F97" si="148">SUM(F92:F96)</f>
        <v>129</v>
      </c>
      <c r="G97" s="101">
        <f t="shared" ref="G97" si="149">SUM(G92:G96)</f>
        <v>19</v>
      </c>
      <c r="H97" s="101">
        <f t="shared" ref="H97" si="150">SUM(H92:H96)</f>
        <v>0</v>
      </c>
      <c r="I97" s="101">
        <f t="shared" ref="I97" si="151">SUM(I92:I96)</f>
        <v>7</v>
      </c>
      <c r="J97" s="101">
        <f t="shared" ref="J97" si="152">SUM(J92:J96)</f>
        <v>0</v>
      </c>
      <c r="K97" s="101">
        <f t="shared" ref="K97" si="153">SUM(K92:K96)</f>
        <v>12</v>
      </c>
      <c r="L97" s="101">
        <f t="shared" ref="L97" si="154">SUM(L92:L96)</f>
        <v>2</v>
      </c>
      <c r="M97" s="101">
        <f t="shared" ref="M97" si="155">SUM(M92:M96)</f>
        <v>0</v>
      </c>
      <c r="N97" s="101">
        <f t="shared" ref="N97" si="156">SUM(N92:N96)</f>
        <v>1</v>
      </c>
      <c r="O97" s="101">
        <f t="shared" ref="O97" si="157">SUM(O92:O96)</f>
        <v>4</v>
      </c>
    </row>
    <row r="98" spans="1:16" x14ac:dyDescent="0.25">
      <c r="A98" s="68" t="s">
        <v>81</v>
      </c>
      <c r="B98" s="105" t="s">
        <v>21</v>
      </c>
      <c r="C98" s="3">
        <v>1</v>
      </c>
      <c r="D98" s="60"/>
      <c r="E98" s="60">
        <v>76</v>
      </c>
      <c r="F98" s="60">
        <v>23</v>
      </c>
      <c r="G98" s="60"/>
      <c r="H98" s="60"/>
      <c r="I98" s="60">
        <v>5</v>
      </c>
      <c r="J98" s="60">
        <v>1</v>
      </c>
      <c r="K98" s="60">
        <v>5</v>
      </c>
      <c r="L98" s="60"/>
      <c r="M98" s="60"/>
      <c r="N98" s="60"/>
      <c r="O98" s="60"/>
      <c r="P98" s="63">
        <f t="shared" si="124"/>
        <v>110</v>
      </c>
    </row>
    <row r="99" spans="1:16" x14ac:dyDescent="0.25">
      <c r="A99" s="68" t="s">
        <v>81</v>
      </c>
      <c r="B99" s="105"/>
      <c r="C99" s="3">
        <v>2</v>
      </c>
      <c r="D99" s="60"/>
      <c r="E99" s="60">
        <v>60</v>
      </c>
      <c r="F99" s="60">
        <v>22</v>
      </c>
      <c r="G99" s="60"/>
      <c r="H99" s="60"/>
      <c r="I99" s="60">
        <v>2</v>
      </c>
      <c r="J99" s="60"/>
      <c r="K99" s="60">
        <v>3</v>
      </c>
      <c r="L99" s="60"/>
      <c r="M99" s="60"/>
      <c r="N99" s="60"/>
      <c r="O99" s="60">
        <v>2</v>
      </c>
      <c r="P99" s="63">
        <f t="shared" si="124"/>
        <v>89</v>
      </c>
    </row>
    <row r="100" spans="1:16" x14ac:dyDescent="0.25">
      <c r="A100" s="68" t="s">
        <v>81</v>
      </c>
      <c r="B100" s="105"/>
      <c r="C100" s="3">
        <v>3</v>
      </c>
      <c r="D100" s="60"/>
      <c r="E100" s="60">
        <v>126</v>
      </c>
      <c r="F100" s="60">
        <v>16</v>
      </c>
      <c r="G100" s="60"/>
      <c r="H100" s="60"/>
      <c r="I100" s="60"/>
      <c r="J100" s="60"/>
      <c r="K100" s="60">
        <v>3</v>
      </c>
      <c r="L100" s="60"/>
      <c r="M100" s="60"/>
      <c r="N100" s="60"/>
      <c r="O100" s="60">
        <v>5</v>
      </c>
      <c r="P100" s="63">
        <f t="shared" si="124"/>
        <v>150</v>
      </c>
    </row>
    <row r="101" spans="1:16" x14ac:dyDescent="0.25">
      <c r="A101" s="68" t="s">
        <v>81</v>
      </c>
      <c r="B101" s="105"/>
      <c r="C101" s="3">
        <v>4</v>
      </c>
      <c r="D101" s="60"/>
      <c r="E101" s="60">
        <v>8</v>
      </c>
      <c r="F101" s="60">
        <v>5</v>
      </c>
      <c r="G101" s="60"/>
      <c r="H101" s="60"/>
      <c r="I101" s="60">
        <v>2</v>
      </c>
      <c r="J101" s="60"/>
      <c r="K101" s="60"/>
      <c r="L101" s="60"/>
      <c r="M101" s="60"/>
      <c r="N101" s="60"/>
      <c r="O101" s="60">
        <v>3</v>
      </c>
      <c r="P101" s="63">
        <f t="shared" si="124"/>
        <v>18</v>
      </c>
    </row>
    <row r="102" spans="1:16" x14ac:dyDescent="0.25">
      <c r="A102" s="68" t="s">
        <v>81</v>
      </c>
      <c r="B102" s="105"/>
      <c r="C102" s="3">
        <v>5</v>
      </c>
      <c r="D102" s="60"/>
      <c r="E102" s="60">
        <v>42</v>
      </c>
      <c r="F102" s="60">
        <v>13</v>
      </c>
      <c r="G102" s="60"/>
      <c r="H102" s="60"/>
      <c r="I102" s="60">
        <v>7</v>
      </c>
      <c r="J102" s="60"/>
      <c r="K102" s="60">
        <v>5</v>
      </c>
      <c r="L102" s="60"/>
      <c r="M102" s="60"/>
      <c r="N102" s="60"/>
      <c r="O102" s="60"/>
      <c r="P102" s="63">
        <f t="shared" si="124"/>
        <v>67</v>
      </c>
    </row>
    <row r="103" spans="1:16" s="63" customFormat="1" x14ac:dyDescent="0.25">
      <c r="A103" s="98"/>
      <c r="B103" s="103" t="s">
        <v>21</v>
      </c>
      <c r="C103" s="100" t="s">
        <v>106</v>
      </c>
      <c r="D103" s="101">
        <f>SUM(D98:D102)</f>
        <v>0</v>
      </c>
      <c r="E103" s="101">
        <f t="shared" ref="E103" si="158">SUM(E98:E102)</f>
        <v>312</v>
      </c>
      <c r="F103" s="101">
        <f t="shared" ref="F103" si="159">SUM(F98:F102)</f>
        <v>79</v>
      </c>
      <c r="G103" s="101">
        <f t="shared" ref="G103" si="160">SUM(G98:G102)</f>
        <v>0</v>
      </c>
      <c r="H103" s="101">
        <f t="shared" ref="H103" si="161">SUM(H98:H102)</f>
        <v>0</v>
      </c>
      <c r="I103" s="101">
        <f t="shared" ref="I103" si="162">SUM(I98:I102)</f>
        <v>16</v>
      </c>
      <c r="J103" s="101">
        <f t="shared" ref="J103" si="163">SUM(J98:J102)</f>
        <v>1</v>
      </c>
      <c r="K103" s="101">
        <f t="shared" ref="K103" si="164">SUM(K98:K102)</f>
        <v>16</v>
      </c>
      <c r="L103" s="101">
        <f t="shared" ref="L103" si="165">SUM(L98:L102)</f>
        <v>0</v>
      </c>
      <c r="M103" s="101">
        <f t="shared" ref="M103" si="166">SUM(M98:M102)</f>
        <v>0</v>
      </c>
      <c r="N103" s="101">
        <f t="shared" ref="N103" si="167">SUM(N98:N102)</f>
        <v>0</v>
      </c>
      <c r="O103" s="101">
        <f t="shared" ref="O103" si="168">SUM(O98:O102)</f>
        <v>10</v>
      </c>
    </row>
    <row r="104" spans="1:16" x14ac:dyDescent="0.25">
      <c r="A104" s="68" t="s">
        <v>81</v>
      </c>
      <c r="B104" s="105" t="s">
        <v>22</v>
      </c>
      <c r="C104" s="3">
        <v>1</v>
      </c>
      <c r="D104" s="60"/>
      <c r="E104" s="60">
        <v>77</v>
      </c>
      <c r="F104" s="60">
        <v>9</v>
      </c>
      <c r="G104" s="60"/>
      <c r="H104" s="60"/>
      <c r="I104" s="60">
        <v>4</v>
      </c>
      <c r="J104" s="60"/>
      <c r="K104" s="60">
        <v>1</v>
      </c>
      <c r="L104" s="60"/>
      <c r="M104" s="60"/>
      <c r="N104" s="60"/>
      <c r="O104" s="60"/>
      <c r="P104" s="63">
        <f t="shared" si="124"/>
        <v>91</v>
      </c>
    </row>
    <row r="105" spans="1:16" x14ac:dyDescent="0.25">
      <c r="A105" s="68" t="s">
        <v>81</v>
      </c>
      <c r="B105" s="105"/>
      <c r="C105" s="3">
        <v>2</v>
      </c>
      <c r="D105" s="60"/>
      <c r="E105" s="60">
        <v>130</v>
      </c>
      <c r="F105" s="60">
        <v>6</v>
      </c>
      <c r="G105" s="60"/>
      <c r="H105" s="60"/>
      <c r="I105" s="60">
        <v>1</v>
      </c>
      <c r="J105" s="60"/>
      <c r="K105" s="60">
        <v>1</v>
      </c>
      <c r="L105" s="60"/>
      <c r="M105" s="60"/>
      <c r="N105" s="60"/>
      <c r="O105" s="60">
        <v>4</v>
      </c>
      <c r="P105" s="63">
        <f t="shared" si="124"/>
        <v>142</v>
      </c>
    </row>
    <row r="106" spans="1:16" x14ac:dyDescent="0.25">
      <c r="A106" s="68" t="s">
        <v>81</v>
      </c>
      <c r="B106" s="105"/>
      <c r="C106" s="3">
        <v>3</v>
      </c>
      <c r="D106" s="60"/>
      <c r="E106" s="60">
        <v>155</v>
      </c>
      <c r="F106" s="60">
        <v>10</v>
      </c>
      <c r="G106" s="60"/>
      <c r="H106" s="60"/>
      <c r="I106" s="60"/>
      <c r="J106" s="60"/>
      <c r="K106" s="60"/>
      <c r="L106" s="60"/>
      <c r="M106" s="60"/>
      <c r="N106" s="60"/>
      <c r="O106" s="60">
        <v>4</v>
      </c>
      <c r="P106" s="63">
        <f t="shared" si="124"/>
        <v>169</v>
      </c>
    </row>
    <row r="107" spans="1:16" x14ac:dyDescent="0.25">
      <c r="A107" s="68" t="s">
        <v>81</v>
      </c>
      <c r="B107" s="105"/>
      <c r="C107" s="3">
        <v>4</v>
      </c>
      <c r="D107" s="60"/>
      <c r="E107" s="60">
        <v>14</v>
      </c>
      <c r="F107" s="60">
        <v>8</v>
      </c>
      <c r="G107" s="60"/>
      <c r="H107" s="60"/>
      <c r="I107" s="60">
        <v>1</v>
      </c>
      <c r="J107" s="60"/>
      <c r="K107" s="60">
        <v>4</v>
      </c>
      <c r="L107" s="60"/>
      <c r="M107" s="60"/>
      <c r="N107" s="60"/>
      <c r="O107" s="60"/>
      <c r="P107" s="63">
        <f t="shared" si="124"/>
        <v>27</v>
      </c>
    </row>
    <row r="108" spans="1:16" x14ac:dyDescent="0.25">
      <c r="A108" s="68" t="s">
        <v>81</v>
      </c>
      <c r="B108" s="105"/>
      <c r="C108" s="3">
        <v>5</v>
      </c>
      <c r="D108" s="60"/>
      <c r="E108" s="60">
        <v>49</v>
      </c>
      <c r="F108" s="60">
        <v>8</v>
      </c>
      <c r="G108" s="60"/>
      <c r="H108" s="60"/>
      <c r="I108" s="60"/>
      <c r="J108" s="60"/>
      <c r="K108" s="60">
        <v>6</v>
      </c>
      <c r="L108" s="60"/>
      <c r="M108" s="60"/>
      <c r="N108" s="60"/>
      <c r="O108" s="60"/>
      <c r="P108" s="63">
        <f t="shared" si="124"/>
        <v>63</v>
      </c>
    </row>
    <row r="109" spans="1:16" s="63" customFormat="1" x14ac:dyDescent="0.25">
      <c r="A109" s="98"/>
      <c r="B109" s="103" t="s">
        <v>22</v>
      </c>
      <c r="C109" s="100" t="s">
        <v>106</v>
      </c>
      <c r="D109" s="101">
        <f>SUM(D104:D108)</f>
        <v>0</v>
      </c>
      <c r="E109" s="101">
        <f t="shared" ref="E109" si="169">SUM(E104:E108)</f>
        <v>425</v>
      </c>
      <c r="F109" s="101">
        <f t="shared" ref="F109" si="170">SUM(F104:F108)</f>
        <v>41</v>
      </c>
      <c r="G109" s="101">
        <f t="shared" ref="G109" si="171">SUM(G104:G108)</f>
        <v>0</v>
      </c>
      <c r="H109" s="101">
        <f t="shared" ref="H109" si="172">SUM(H104:H108)</f>
        <v>0</v>
      </c>
      <c r="I109" s="101">
        <f t="shared" ref="I109" si="173">SUM(I104:I108)</f>
        <v>6</v>
      </c>
      <c r="J109" s="101">
        <f t="shared" ref="J109" si="174">SUM(J104:J108)</f>
        <v>0</v>
      </c>
      <c r="K109" s="101">
        <f t="shared" ref="K109" si="175">SUM(K104:K108)</f>
        <v>12</v>
      </c>
      <c r="L109" s="101">
        <f t="shared" ref="L109" si="176">SUM(L104:L108)</f>
        <v>0</v>
      </c>
      <c r="M109" s="101">
        <f t="shared" ref="M109" si="177">SUM(M104:M108)</f>
        <v>0</v>
      </c>
      <c r="N109" s="101">
        <f t="shared" ref="N109" si="178">SUM(N104:N108)</f>
        <v>0</v>
      </c>
      <c r="O109" s="101">
        <f t="shared" ref="O109" si="179">SUM(O104:O108)</f>
        <v>8</v>
      </c>
    </row>
    <row r="110" spans="1:16" ht="13.9" customHeight="1" x14ac:dyDescent="0.25">
      <c r="A110" s="68" t="s">
        <v>81</v>
      </c>
      <c r="B110" s="105" t="s">
        <v>23</v>
      </c>
      <c r="C110" s="3">
        <v>1</v>
      </c>
      <c r="D110" s="60"/>
      <c r="E110" s="60">
        <v>82</v>
      </c>
      <c r="F110" s="60">
        <v>10</v>
      </c>
      <c r="G110" s="60"/>
      <c r="H110" s="60"/>
      <c r="I110" s="60">
        <v>5</v>
      </c>
      <c r="J110" s="60">
        <v>3</v>
      </c>
      <c r="K110" s="60"/>
      <c r="L110" s="60"/>
      <c r="M110" s="60"/>
      <c r="N110" s="60"/>
      <c r="O110" s="60"/>
      <c r="P110" s="63">
        <f t="shared" si="124"/>
        <v>100</v>
      </c>
    </row>
    <row r="111" spans="1:16" x14ac:dyDescent="0.25">
      <c r="A111" s="68" t="s">
        <v>81</v>
      </c>
      <c r="B111" s="105"/>
      <c r="C111" s="3">
        <v>2</v>
      </c>
      <c r="D111" s="60"/>
      <c r="E111" s="60">
        <v>81</v>
      </c>
      <c r="F111" s="60">
        <v>8</v>
      </c>
      <c r="G111" s="60">
        <v>1</v>
      </c>
      <c r="H111" s="60"/>
      <c r="I111" s="60">
        <v>4</v>
      </c>
      <c r="J111" s="60"/>
      <c r="K111" s="60"/>
      <c r="L111" s="60"/>
      <c r="M111" s="60"/>
      <c r="N111" s="60"/>
      <c r="O111" s="60">
        <v>3</v>
      </c>
      <c r="P111" s="63">
        <f t="shared" si="124"/>
        <v>97</v>
      </c>
    </row>
    <row r="112" spans="1:16" x14ac:dyDescent="0.25">
      <c r="A112" s="68" t="s">
        <v>81</v>
      </c>
      <c r="B112" s="105"/>
      <c r="C112" s="3">
        <v>3</v>
      </c>
      <c r="D112" s="60"/>
      <c r="E112" s="60">
        <v>128</v>
      </c>
      <c r="F112" s="60">
        <v>8</v>
      </c>
      <c r="G112" s="60"/>
      <c r="H112" s="60"/>
      <c r="I112" s="60"/>
      <c r="J112" s="60"/>
      <c r="K112" s="60"/>
      <c r="L112" s="60"/>
      <c r="M112" s="60">
        <v>1</v>
      </c>
      <c r="N112" s="60"/>
      <c r="O112" s="60"/>
      <c r="P112" s="63">
        <f t="shared" si="124"/>
        <v>137</v>
      </c>
    </row>
    <row r="113" spans="1:16" x14ac:dyDescent="0.25">
      <c r="A113" s="68" t="s">
        <v>81</v>
      </c>
      <c r="B113" s="105"/>
      <c r="C113" s="3">
        <v>4</v>
      </c>
      <c r="D113" s="60"/>
      <c r="E113" s="60">
        <v>45</v>
      </c>
      <c r="F113" s="60">
        <v>8</v>
      </c>
      <c r="G113" s="60"/>
      <c r="H113" s="60"/>
      <c r="I113" s="60">
        <v>1</v>
      </c>
      <c r="J113" s="60"/>
      <c r="K113" s="60"/>
      <c r="L113" s="60"/>
      <c r="M113" s="60"/>
      <c r="N113" s="60"/>
      <c r="O113" s="60"/>
      <c r="P113" s="63">
        <f t="shared" si="124"/>
        <v>54</v>
      </c>
    </row>
    <row r="114" spans="1:16" x14ac:dyDescent="0.25">
      <c r="A114" s="68" t="s">
        <v>81</v>
      </c>
      <c r="B114" s="105"/>
      <c r="C114" s="3">
        <v>5</v>
      </c>
      <c r="D114" s="60"/>
      <c r="E114" s="60">
        <v>36</v>
      </c>
      <c r="F114" s="60">
        <v>8</v>
      </c>
      <c r="G114" s="60"/>
      <c r="H114" s="60"/>
      <c r="I114" s="60">
        <v>4</v>
      </c>
      <c r="J114" s="60"/>
      <c r="K114" s="60">
        <v>5</v>
      </c>
      <c r="L114" s="60"/>
      <c r="M114" s="60"/>
      <c r="N114" s="60"/>
      <c r="O114" s="60"/>
      <c r="P114" s="63">
        <f t="shared" si="124"/>
        <v>53</v>
      </c>
    </row>
    <row r="115" spans="1:16" s="63" customFormat="1" x14ac:dyDescent="0.25">
      <c r="A115" s="98"/>
      <c r="B115" s="103" t="s">
        <v>23</v>
      </c>
      <c r="C115" s="100" t="s">
        <v>106</v>
      </c>
      <c r="D115" s="101">
        <f>SUM(D110:D114)</f>
        <v>0</v>
      </c>
      <c r="E115" s="101">
        <f t="shared" ref="E115" si="180">SUM(E110:E114)</f>
        <v>372</v>
      </c>
      <c r="F115" s="101">
        <f t="shared" ref="F115" si="181">SUM(F110:F114)</f>
        <v>42</v>
      </c>
      <c r="G115" s="101">
        <f t="shared" ref="G115" si="182">SUM(G110:G114)</f>
        <v>1</v>
      </c>
      <c r="H115" s="101">
        <f t="shared" ref="H115" si="183">SUM(H110:H114)</f>
        <v>0</v>
      </c>
      <c r="I115" s="101">
        <f t="shared" ref="I115" si="184">SUM(I110:I114)</f>
        <v>14</v>
      </c>
      <c r="J115" s="101">
        <f t="shared" ref="J115" si="185">SUM(J110:J114)</f>
        <v>3</v>
      </c>
      <c r="K115" s="101">
        <f t="shared" ref="K115" si="186">SUM(K110:K114)</f>
        <v>5</v>
      </c>
      <c r="L115" s="101">
        <f t="shared" ref="L115" si="187">SUM(L110:L114)</f>
        <v>0</v>
      </c>
      <c r="M115" s="101">
        <f t="shared" ref="M115" si="188">SUM(M110:M114)</f>
        <v>1</v>
      </c>
      <c r="N115" s="101">
        <f t="shared" ref="N115" si="189">SUM(N110:N114)</f>
        <v>0</v>
      </c>
      <c r="O115" s="101">
        <f t="shared" ref="O115" si="190">SUM(O110:O114)</f>
        <v>3</v>
      </c>
    </row>
    <row r="116" spans="1:16" x14ac:dyDescent="0.25">
      <c r="A116" s="68" t="s">
        <v>81</v>
      </c>
      <c r="B116" s="105" t="s">
        <v>24</v>
      </c>
      <c r="C116" s="3">
        <v>1</v>
      </c>
      <c r="D116" s="60"/>
      <c r="E116" s="60">
        <v>158</v>
      </c>
      <c r="F116" s="60">
        <v>34</v>
      </c>
      <c r="G116" s="60"/>
      <c r="H116" s="60">
        <v>1</v>
      </c>
      <c r="I116" s="60">
        <v>2</v>
      </c>
      <c r="J116" s="60">
        <v>3</v>
      </c>
      <c r="K116" s="60"/>
      <c r="L116" s="60"/>
      <c r="M116" s="60">
        <v>1</v>
      </c>
      <c r="N116" s="60"/>
      <c r="O116" s="60">
        <v>5</v>
      </c>
      <c r="P116" s="63">
        <f t="shared" si="124"/>
        <v>204</v>
      </c>
    </row>
    <row r="117" spans="1:16" x14ac:dyDescent="0.25">
      <c r="A117" s="68" t="s">
        <v>81</v>
      </c>
      <c r="B117" s="105"/>
      <c r="C117" s="3">
        <v>2</v>
      </c>
      <c r="D117" s="60"/>
      <c r="E117" s="60">
        <v>129</v>
      </c>
      <c r="F117" s="60">
        <v>26</v>
      </c>
      <c r="G117" s="60"/>
      <c r="H117" s="60"/>
      <c r="I117" s="60">
        <v>1</v>
      </c>
      <c r="J117" s="60"/>
      <c r="K117" s="60">
        <v>6</v>
      </c>
      <c r="L117" s="60"/>
      <c r="M117" s="60"/>
      <c r="N117" s="60"/>
      <c r="O117" s="60"/>
      <c r="P117" s="63">
        <f t="shared" si="124"/>
        <v>162</v>
      </c>
    </row>
    <row r="118" spans="1:16" x14ac:dyDescent="0.25">
      <c r="A118" s="68" t="s">
        <v>81</v>
      </c>
      <c r="B118" s="105"/>
      <c r="C118" s="3">
        <v>3</v>
      </c>
      <c r="D118" s="60"/>
      <c r="E118" s="60">
        <v>36</v>
      </c>
      <c r="F118" s="60">
        <v>6</v>
      </c>
      <c r="G118" s="60"/>
      <c r="H118" s="60"/>
      <c r="I118" s="60"/>
      <c r="J118" s="60"/>
      <c r="K118" s="60">
        <v>1</v>
      </c>
      <c r="L118" s="60"/>
      <c r="M118" s="60">
        <v>1</v>
      </c>
      <c r="N118" s="60"/>
      <c r="O118" s="60">
        <v>1</v>
      </c>
      <c r="P118" s="63">
        <f t="shared" si="124"/>
        <v>45</v>
      </c>
    </row>
    <row r="119" spans="1:16" x14ac:dyDescent="0.25">
      <c r="A119" s="68" t="s">
        <v>81</v>
      </c>
      <c r="B119" s="105"/>
      <c r="C119" s="3">
        <v>4</v>
      </c>
      <c r="D119" s="60"/>
      <c r="E119" s="60">
        <v>54</v>
      </c>
      <c r="F119" s="60">
        <v>15</v>
      </c>
      <c r="G119" s="60"/>
      <c r="H119" s="60"/>
      <c r="I119" s="60">
        <v>1</v>
      </c>
      <c r="J119" s="60"/>
      <c r="K119" s="60"/>
      <c r="L119" s="60"/>
      <c r="M119" s="60"/>
      <c r="N119" s="60"/>
      <c r="O119" s="60"/>
      <c r="P119" s="63">
        <f t="shared" si="124"/>
        <v>70</v>
      </c>
    </row>
    <row r="120" spans="1:16" x14ac:dyDescent="0.25">
      <c r="A120" s="68" t="s">
        <v>81</v>
      </c>
      <c r="B120" s="105"/>
      <c r="C120" s="3">
        <v>5</v>
      </c>
      <c r="D120" s="60"/>
      <c r="E120" s="60">
        <v>48</v>
      </c>
      <c r="F120" s="60">
        <v>28</v>
      </c>
      <c r="G120" s="60"/>
      <c r="H120" s="60"/>
      <c r="I120" s="60">
        <v>2</v>
      </c>
      <c r="J120" s="60"/>
      <c r="K120" s="60">
        <v>6</v>
      </c>
      <c r="L120" s="60"/>
      <c r="M120" s="60"/>
      <c r="N120" s="60"/>
      <c r="O120" s="60">
        <v>1</v>
      </c>
      <c r="P120" s="63">
        <f t="shared" si="124"/>
        <v>85</v>
      </c>
    </row>
    <row r="121" spans="1:16" s="63" customFormat="1" x14ac:dyDescent="0.25">
      <c r="A121" s="98"/>
      <c r="B121" s="103" t="s">
        <v>24</v>
      </c>
      <c r="C121" s="100" t="s">
        <v>106</v>
      </c>
      <c r="D121" s="101">
        <f>SUM(D116:D120)</f>
        <v>0</v>
      </c>
      <c r="E121" s="101">
        <f t="shared" ref="E121" si="191">SUM(E116:E120)</f>
        <v>425</v>
      </c>
      <c r="F121" s="101">
        <f t="shared" ref="F121" si="192">SUM(F116:F120)</f>
        <v>109</v>
      </c>
      <c r="G121" s="101">
        <f t="shared" ref="G121" si="193">SUM(G116:G120)</f>
        <v>0</v>
      </c>
      <c r="H121" s="101">
        <f t="shared" ref="H121" si="194">SUM(H116:H120)</f>
        <v>1</v>
      </c>
      <c r="I121" s="101">
        <f t="shared" ref="I121" si="195">SUM(I116:I120)</f>
        <v>6</v>
      </c>
      <c r="J121" s="101">
        <f t="shared" ref="J121" si="196">SUM(J116:J120)</f>
        <v>3</v>
      </c>
      <c r="K121" s="101">
        <f t="shared" ref="K121" si="197">SUM(K116:K120)</f>
        <v>13</v>
      </c>
      <c r="L121" s="101">
        <f t="shared" ref="L121" si="198">SUM(L116:L120)</f>
        <v>0</v>
      </c>
      <c r="M121" s="101">
        <f t="shared" ref="M121" si="199">SUM(M116:M120)</f>
        <v>2</v>
      </c>
      <c r="N121" s="101">
        <f t="shared" ref="N121" si="200">SUM(N116:N120)</f>
        <v>0</v>
      </c>
      <c r="O121" s="101">
        <f t="shared" ref="O121" si="201">SUM(O116:O120)</f>
        <v>7</v>
      </c>
    </row>
    <row r="122" spans="1:16" x14ac:dyDescent="0.25">
      <c r="A122" s="5" t="s">
        <v>82</v>
      </c>
      <c r="B122" s="106" t="s">
        <v>25</v>
      </c>
      <c r="C122" s="4">
        <v>1</v>
      </c>
      <c r="D122" s="59">
        <v>1</v>
      </c>
      <c r="E122" s="59">
        <v>6</v>
      </c>
      <c r="F122" s="59"/>
      <c r="G122" s="59">
        <v>2</v>
      </c>
      <c r="H122" s="59"/>
      <c r="I122" s="59"/>
      <c r="J122" s="59"/>
      <c r="K122" s="59">
        <v>2</v>
      </c>
      <c r="L122" s="59"/>
      <c r="M122" s="59"/>
      <c r="N122" s="59"/>
      <c r="O122" s="59"/>
      <c r="P122" s="63">
        <f t="shared" si="124"/>
        <v>11</v>
      </c>
    </row>
    <row r="123" spans="1:16" x14ac:dyDescent="0.25">
      <c r="A123" s="5" t="s">
        <v>82</v>
      </c>
      <c r="B123" s="106"/>
      <c r="C123" s="4">
        <v>2</v>
      </c>
      <c r="D123" s="59"/>
      <c r="E123" s="59">
        <v>15</v>
      </c>
      <c r="F123" s="59"/>
      <c r="G123" s="59">
        <v>4</v>
      </c>
      <c r="H123" s="59"/>
      <c r="I123" s="59"/>
      <c r="J123" s="59"/>
      <c r="K123" s="59">
        <v>1</v>
      </c>
      <c r="L123" s="59"/>
      <c r="M123" s="59"/>
      <c r="N123" s="59"/>
      <c r="O123" s="59">
        <v>1</v>
      </c>
      <c r="P123" s="63">
        <f t="shared" si="124"/>
        <v>21</v>
      </c>
    </row>
    <row r="124" spans="1:16" x14ac:dyDescent="0.25">
      <c r="A124" s="5" t="s">
        <v>82</v>
      </c>
      <c r="B124" s="106"/>
      <c r="C124" s="4">
        <v>3</v>
      </c>
      <c r="D124" s="59">
        <v>1</v>
      </c>
      <c r="E124" s="59">
        <v>46</v>
      </c>
      <c r="F124" s="59">
        <v>3</v>
      </c>
      <c r="G124" s="59">
        <v>7</v>
      </c>
      <c r="H124" s="59">
        <v>1</v>
      </c>
      <c r="I124" s="59">
        <v>1</v>
      </c>
      <c r="J124" s="59"/>
      <c r="K124" s="59">
        <v>1</v>
      </c>
      <c r="L124" s="59"/>
      <c r="M124" s="59"/>
      <c r="N124" s="59">
        <v>1</v>
      </c>
      <c r="O124" s="59">
        <v>6</v>
      </c>
      <c r="P124" s="63">
        <f t="shared" si="124"/>
        <v>67</v>
      </c>
    </row>
    <row r="125" spans="1:16" x14ac:dyDescent="0.25">
      <c r="A125" s="5" t="s">
        <v>82</v>
      </c>
      <c r="B125" s="106"/>
      <c r="C125" s="4">
        <v>4</v>
      </c>
      <c r="D125" s="59">
        <v>2</v>
      </c>
      <c r="E125" s="59">
        <v>69</v>
      </c>
      <c r="F125" s="59">
        <v>2</v>
      </c>
      <c r="G125" s="59">
        <v>6</v>
      </c>
      <c r="H125" s="59"/>
      <c r="I125" s="59">
        <v>3</v>
      </c>
      <c r="J125" s="59"/>
      <c r="K125" s="59">
        <v>9</v>
      </c>
      <c r="L125" s="59"/>
      <c r="M125" s="59"/>
      <c r="N125" s="59">
        <v>2</v>
      </c>
      <c r="O125" s="59">
        <v>8</v>
      </c>
      <c r="P125" s="63">
        <f t="shared" si="124"/>
        <v>101</v>
      </c>
    </row>
    <row r="126" spans="1:16" x14ac:dyDescent="0.25">
      <c r="A126" s="5" t="s">
        <v>82</v>
      </c>
      <c r="B126" s="106"/>
      <c r="C126" s="4">
        <v>5</v>
      </c>
      <c r="D126" s="59">
        <v>1</v>
      </c>
      <c r="E126" s="59">
        <v>15</v>
      </c>
      <c r="F126" s="59"/>
      <c r="G126" s="59">
        <v>3</v>
      </c>
      <c r="H126" s="59"/>
      <c r="I126" s="59"/>
      <c r="J126" s="59"/>
      <c r="K126" s="59">
        <v>7</v>
      </c>
      <c r="L126" s="59"/>
      <c r="M126" s="59"/>
      <c r="N126" s="59"/>
      <c r="O126" s="59">
        <v>2</v>
      </c>
      <c r="P126" s="63">
        <f t="shared" si="124"/>
        <v>28</v>
      </c>
    </row>
    <row r="127" spans="1:16" s="63" customFormat="1" x14ac:dyDescent="0.25">
      <c r="A127" s="98"/>
      <c r="B127" s="103" t="s">
        <v>25</v>
      </c>
      <c r="C127" s="100" t="s">
        <v>106</v>
      </c>
      <c r="D127" s="101">
        <f>SUM(D122:D126)</f>
        <v>5</v>
      </c>
      <c r="E127" s="101">
        <f t="shared" ref="E127" si="202">SUM(E122:E126)</f>
        <v>151</v>
      </c>
      <c r="F127" s="101">
        <f t="shared" ref="F127" si="203">SUM(F122:F126)</f>
        <v>5</v>
      </c>
      <c r="G127" s="101">
        <f t="shared" ref="G127" si="204">SUM(G122:G126)</f>
        <v>22</v>
      </c>
      <c r="H127" s="101">
        <f t="shared" ref="H127" si="205">SUM(H122:H126)</f>
        <v>1</v>
      </c>
      <c r="I127" s="101">
        <f t="shared" ref="I127" si="206">SUM(I122:I126)</f>
        <v>4</v>
      </c>
      <c r="J127" s="101">
        <f t="shared" ref="J127" si="207">SUM(J122:J126)</f>
        <v>0</v>
      </c>
      <c r="K127" s="101">
        <f t="shared" ref="K127" si="208">SUM(K122:K126)</f>
        <v>20</v>
      </c>
      <c r="L127" s="101">
        <f t="shared" ref="L127" si="209">SUM(L122:L126)</f>
        <v>0</v>
      </c>
      <c r="M127" s="101">
        <f t="shared" ref="M127" si="210">SUM(M122:M126)</f>
        <v>0</v>
      </c>
      <c r="N127" s="101">
        <f t="shared" ref="N127" si="211">SUM(N122:N126)</f>
        <v>3</v>
      </c>
      <c r="O127" s="101">
        <f t="shared" ref="O127" si="212">SUM(O122:O126)</f>
        <v>17</v>
      </c>
    </row>
    <row r="128" spans="1:16" x14ac:dyDescent="0.25">
      <c r="A128" s="5" t="s">
        <v>82</v>
      </c>
      <c r="B128" s="106" t="s">
        <v>26</v>
      </c>
      <c r="C128" s="4">
        <v>1</v>
      </c>
      <c r="D128" s="59"/>
      <c r="E128" s="59"/>
      <c r="F128" s="59"/>
      <c r="G128" s="59">
        <v>1</v>
      </c>
      <c r="H128" s="59"/>
      <c r="I128" s="59"/>
      <c r="J128" s="59"/>
      <c r="K128" s="59"/>
      <c r="L128" s="59"/>
      <c r="M128" s="59"/>
      <c r="N128" s="59"/>
      <c r="O128" s="59"/>
      <c r="P128" s="63">
        <f t="shared" si="124"/>
        <v>1</v>
      </c>
    </row>
    <row r="129" spans="1:16" x14ac:dyDescent="0.25">
      <c r="A129" s="5" t="s">
        <v>82</v>
      </c>
      <c r="B129" s="106"/>
      <c r="C129" s="4">
        <v>2</v>
      </c>
      <c r="D129" s="59"/>
      <c r="E129" s="59">
        <v>1</v>
      </c>
      <c r="F129" s="59">
        <v>1</v>
      </c>
      <c r="G129" s="59"/>
      <c r="H129" s="59"/>
      <c r="I129" s="59"/>
      <c r="J129" s="59"/>
      <c r="K129" s="59">
        <v>1</v>
      </c>
      <c r="L129" s="59"/>
      <c r="M129" s="59"/>
      <c r="N129" s="59"/>
      <c r="O129" s="59"/>
      <c r="P129" s="63">
        <f t="shared" si="124"/>
        <v>3</v>
      </c>
    </row>
    <row r="130" spans="1:16" x14ac:dyDescent="0.25">
      <c r="A130" s="5" t="s">
        <v>82</v>
      </c>
      <c r="B130" s="106"/>
      <c r="C130" s="4">
        <v>3</v>
      </c>
      <c r="D130" s="59"/>
      <c r="E130" s="59">
        <v>3</v>
      </c>
      <c r="F130" s="59">
        <v>1</v>
      </c>
      <c r="G130" s="59">
        <v>1</v>
      </c>
      <c r="H130" s="59"/>
      <c r="I130" s="59">
        <v>2</v>
      </c>
      <c r="J130" s="59"/>
      <c r="K130" s="59">
        <v>1</v>
      </c>
      <c r="L130" s="59"/>
      <c r="M130" s="59"/>
      <c r="N130" s="59"/>
      <c r="O130" s="59"/>
      <c r="P130" s="63">
        <f t="shared" si="124"/>
        <v>8</v>
      </c>
    </row>
    <row r="131" spans="1:16" x14ac:dyDescent="0.25">
      <c r="A131" s="5" t="s">
        <v>82</v>
      </c>
      <c r="B131" s="106"/>
      <c r="C131" s="4">
        <v>4</v>
      </c>
      <c r="D131" s="59">
        <v>4</v>
      </c>
      <c r="E131" s="59">
        <v>9</v>
      </c>
      <c r="F131" s="59">
        <v>2</v>
      </c>
      <c r="G131" s="59"/>
      <c r="H131" s="59"/>
      <c r="I131" s="59">
        <v>2</v>
      </c>
      <c r="J131" s="59"/>
      <c r="K131" s="59">
        <v>23</v>
      </c>
      <c r="L131" s="59"/>
      <c r="M131" s="59"/>
      <c r="N131" s="59"/>
      <c r="O131" s="59">
        <v>3</v>
      </c>
      <c r="P131" s="63">
        <f t="shared" si="124"/>
        <v>43</v>
      </c>
    </row>
    <row r="132" spans="1:16" x14ac:dyDescent="0.25">
      <c r="A132" s="5" t="s">
        <v>82</v>
      </c>
      <c r="B132" s="106"/>
      <c r="C132" s="4">
        <v>5</v>
      </c>
      <c r="D132" s="59">
        <v>3</v>
      </c>
      <c r="E132" s="59">
        <v>11</v>
      </c>
      <c r="F132" s="59">
        <v>3</v>
      </c>
      <c r="G132" s="59"/>
      <c r="H132" s="59"/>
      <c r="I132" s="59">
        <v>1</v>
      </c>
      <c r="J132" s="59"/>
      <c r="K132" s="59">
        <v>5</v>
      </c>
      <c r="L132" s="59">
        <v>1</v>
      </c>
      <c r="M132" s="59"/>
      <c r="N132" s="59"/>
      <c r="O132" s="59">
        <v>1</v>
      </c>
      <c r="P132" s="63">
        <f t="shared" si="124"/>
        <v>25</v>
      </c>
    </row>
    <row r="133" spans="1:16" s="63" customFormat="1" x14ac:dyDescent="0.25">
      <c r="A133" s="98"/>
      <c r="B133" s="103" t="s">
        <v>26</v>
      </c>
      <c r="C133" s="100" t="s">
        <v>106</v>
      </c>
      <c r="D133" s="101">
        <f>SUM(D128:D132)</f>
        <v>7</v>
      </c>
      <c r="E133" s="101">
        <f t="shared" ref="E133" si="213">SUM(E128:E132)</f>
        <v>24</v>
      </c>
      <c r="F133" s="101">
        <f t="shared" ref="F133" si="214">SUM(F128:F132)</f>
        <v>7</v>
      </c>
      <c r="G133" s="101">
        <f t="shared" ref="G133" si="215">SUM(G128:G132)</f>
        <v>2</v>
      </c>
      <c r="H133" s="101">
        <f t="shared" ref="H133" si="216">SUM(H128:H132)</f>
        <v>0</v>
      </c>
      <c r="I133" s="101">
        <f t="shared" ref="I133" si="217">SUM(I128:I132)</f>
        <v>5</v>
      </c>
      <c r="J133" s="101">
        <f t="shared" ref="J133" si="218">SUM(J128:J132)</f>
        <v>0</v>
      </c>
      <c r="K133" s="101">
        <f t="shared" ref="K133" si="219">SUM(K128:K132)</f>
        <v>30</v>
      </c>
      <c r="L133" s="101">
        <f t="shared" ref="L133" si="220">SUM(L128:L132)</f>
        <v>1</v>
      </c>
      <c r="M133" s="101">
        <f t="shared" ref="M133" si="221">SUM(M128:M132)</f>
        <v>0</v>
      </c>
      <c r="N133" s="101">
        <f t="shared" ref="N133" si="222">SUM(N128:N132)</f>
        <v>0</v>
      </c>
      <c r="O133" s="101">
        <f t="shared" ref="O133" si="223">SUM(O128:O132)</f>
        <v>4</v>
      </c>
    </row>
    <row r="134" spans="1:16" x14ac:dyDescent="0.25">
      <c r="A134" s="5" t="s">
        <v>82</v>
      </c>
      <c r="B134" s="106" t="s">
        <v>27</v>
      </c>
      <c r="C134" s="4">
        <v>1</v>
      </c>
      <c r="D134" s="59"/>
      <c r="E134" s="59">
        <v>36</v>
      </c>
      <c r="F134" s="59">
        <v>11</v>
      </c>
      <c r="G134" s="59"/>
      <c r="H134" s="59"/>
      <c r="I134" s="59"/>
      <c r="J134" s="59"/>
      <c r="K134" s="59"/>
      <c r="L134" s="59">
        <v>1</v>
      </c>
      <c r="M134" s="59"/>
      <c r="N134" s="59"/>
      <c r="O134" s="59"/>
      <c r="P134" s="63">
        <f t="shared" si="124"/>
        <v>48</v>
      </c>
    </row>
    <row r="135" spans="1:16" x14ac:dyDescent="0.25">
      <c r="A135" s="5" t="s">
        <v>82</v>
      </c>
      <c r="B135" s="106"/>
      <c r="C135" s="4">
        <v>2</v>
      </c>
      <c r="D135" s="59"/>
      <c r="E135" s="59">
        <v>26</v>
      </c>
      <c r="F135" s="59">
        <v>4</v>
      </c>
      <c r="G135" s="59"/>
      <c r="H135" s="59"/>
      <c r="I135" s="59"/>
      <c r="J135" s="59"/>
      <c r="K135" s="59"/>
      <c r="L135" s="59">
        <v>1</v>
      </c>
      <c r="M135" s="59"/>
      <c r="N135" s="59"/>
      <c r="O135" s="59"/>
      <c r="P135" s="63">
        <f t="shared" si="124"/>
        <v>31</v>
      </c>
    </row>
    <row r="136" spans="1:16" x14ac:dyDescent="0.25">
      <c r="A136" s="5" t="s">
        <v>82</v>
      </c>
      <c r="B136" s="106"/>
      <c r="C136" s="4">
        <v>3</v>
      </c>
      <c r="D136" s="59"/>
      <c r="E136" s="59">
        <v>33</v>
      </c>
      <c r="F136" s="59">
        <v>19</v>
      </c>
      <c r="G136" s="59"/>
      <c r="H136" s="59"/>
      <c r="I136" s="59"/>
      <c r="J136" s="59"/>
      <c r="K136" s="59">
        <v>1</v>
      </c>
      <c r="L136" s="59"/>
      <c r="M136" s="59"/>
      <c r="N136" s="59"/>
      <c r="O136" s="59"/>
      <c r="P136" s="63">
        <f t="shared" si="124"/>
        <v>53</v>
      </c>
    </row>
    <row r="137" spans="1:16" x14ac:dyDescent="0.25">
      <c r="A137" s="5" t="s">
        <v>82</v>
      </c>
      <c r="B137" s="106"/>
      <c r="C137" s="4">
        <v>4</v>
      </c>
      <c r="D137" s="59"/>
      <c r="E137" s="59">
        <v>49</v>
      </c>
      <c r="F137" s="59">
        <v>22</v>
      </c>
      <c r="G137" s="59"/>
      <c r="H137" s="59"/>
      <c r="I137" s="59"/>
      <c r="J137" s="59"/>
      <c r="K137" s="59">
        <v>5</v>
      </c>
      <c r="L137" s="59">
        <v>1</v>
      </c>
      <c r="M137" s="59"/>
      <c r="N137" s="59"/>
      <c r="O137" s="59">
        <v>1</v>
      </c>
      <c r="P137" s="63">
        <f t="shared" si="124"/>
        <v>78</v>
      </c>
    </row>
    <row r="138" spans="1:16" x14ac:dyDescent="0.25">
      <c r="A138" s="5" t="s">
        <v>82</v>
      </c>
      <c r="B138" s="106"/>
      <c r="C138" s="4">
        <v>5</v>
      </c>
      <c r="D138" s="59"/>
      <c r="E138" s="59">
        <v>7</v>
      </c>
      <c r="F138" s="59">
        <v>2</v>
      </c>
      <c r="G138" s="59">
        <v>1</v>
      </c>
      <c r="H138" s="59"/>
      <c r="I138" s="59"/>
      <c r="J138" s="59"/>
      <c r="K138" s="59">
        <v>1</v>
      </c>
      <c r="L138" s="59"/>
      <c r="M138" s="59">
        <v>1</v>
      </c>
      <c r="N138" s="59"/>
      <c r="O138" s="59">
        <v>1</v>
      </c>
      <c r="P138" s="63">
        <f t="shared" si="124"/>
        <v>13</v>
      </c>
    </row>
    <row r="139" spans="1:16" s="63" customFormat="1" x14ac:dyDescent="0.25">
      <c r="A139" s="98"/>
      <c r="B139" s="103" t="s">
        <v>27</v>
      </c>
      <c r="C139" s="100" t="s">
        <v>106</v>
      </c>
      <c r="D139" s="101">
        <f>SUM(D134:D138)</f>
        <v>0</v>
      </c>
      <c r="E139" s="101">
        <f t="shared" ref="E139" si="224">SUM(E134:E138)</f>
        <v>151</v>
      </c>
      <c r="F139" s="101">
        <f t="shared" ref="F139" si="225">SUM(F134:F138)</f>
        <v>58</v>
      </c>
      <c r="G139" s="101">
        <f t="shared" ref="G139" si="226">SUM(G134:G138)</f>
        <v>1</v>
      </c>
      <c r="H139" s="101">
        <f t="shared" ref="H139" si="227">SUM(H134:H138)</f>
        <v>0</v>
      </c>
      <c r="I139" s="101">
        <f t="shared" ref="I139" si="228">SUM(I134:I138)</f>
        <v>0</v>
      </c>
      <c r="J139" s="101">
        <f t="shared" ref="J139" si="229">SUM(J134:J138)</f>
        <v>0</v>
      </c>
      <c r="K139" s="101">
        <f t="shared" ref="K139" si="230">SUM(K134:K138)</f>
        <v>7</v>
      </c>
      <c r="L139" s="101">
        <f t="shared" ref="L139" si="231">SUM(L134:L138)</f>
        <v>3</v>
      </c>
      <c r="M139" s="101">
        <f t="shared" ref="M139" si="232">SUM(M134:M138)</f>
        <v>1</v>
      </c>
      <c r="N139" s="101">
        <f t="shared" ref="N139" si="233">SUM(N134:N138)</f>
        <v>0</v>
      </c>
      <c r="O139" s="101">
        <f t="shared" ref="O139" si="234">SUM(O134:O138)</f>
        <v>2</v>
      </c>
    </row>
    <row r="140" spans="1:16" x14ac:dyDescent="0.25">
      <c r="A140" s="5" t="s">
        <v>82</v>
      </c>
      <c r="B140" s="106" t="s">
        <v>28</v>
      </c>
      <c r="C140" s="4">
        <v>1</v>
      </c>
      <c r="D140" s="59"/>
      <c r="E140" s="59">
        <v>12</v>
      </c>
      <c r="F140" s="59">
        <v>1</v>
      </c>
      <c r="G140" s="59"/>
      <c r="H140" s="59"/>
      <c r="I140" s="59">
        <v>1</v>
      </c>
      <c r="J140" s="59"/>
      <c r="K140" s="59"/>
      <c r="L140" s="59"/>
      <c r="M140" s="59"/>
      <c r="N140" s="59"/>
      <c r="O140" s="59"/>
      <c r="P140" s="63">
        <f t="shared" si="124"/>
        <v>14</v>
      </c>
    </row>
    <row r="141" spans="1:16" x14ac:dyDescent="0.25">
      <c r="A141" s="5" t="s">
        <v>82</v>
      </c>
      <c r="B141" s="106"/>
      <c r="C141" s="4">
        <v>2</v>
      </c>
      <c r="D141" s="59"/>
      <c r="E141" s="59">
        <v>6</v>
      </c>
      <c r="F141" s="59">
        <v>1</v>
      </c>
      <c r="G141" s="59"/>
      <c r="H141" s="59"/>
      <c r="I141" s="59"/>
      <c r="J141" s="59"/>
      <c r="K141" s="59"/>
      <c r="L141" s="59"/>
      <c r="M141" s="59"/>
      <c r="N141" s="59"/>
      <c r="O141" s="59"/>
      <c r="P141" s="63">
        <f t="shared" si="124"/>
        <v>7</v>
      </c>
    </row>
    <row r="142" spans="1:16" x14ac:dyDescent="0.25">
      <c r="A142" s="5" t="s">
        <v>82</v>
      </c>
      <c r="B142" s="106"/>
      <c r="C142" s="4">
        <v>3</v>
      </c>
      <c r="D142" s="59"/>
      <c r="E142" s="59">
        <v>35</v>
      </c>
      <c r="F142" s="59">
        <v>6</v>
      </c>
      <c r="G142" s="59"/>
      <c r="H142" s="59"/>
      <c r="I142" s="59"/>
      <c r="J142" s="59"/>
      <c r="K142" s="59"/>
      <c r="L142" s="59"/>
      <c r="M142" s="59"/>
      <c r="N142" s="59"/>
      <c r="O142" s="59"/>
      <c r="P142" s="63">
        <f t="shared" si="124"/>
        <v>41</v>
      </c>
    </row>
    <row r="143" spans="1:16" x14ac:dyDescent="0.25">
      <c r="A143" s="5" t="s">
        <v>82</v>
      </c>
      <c r="B143" s="106"/>
      <c r="C143" s="4">
        <v>4</v>
      </c>
      <c r="D143" s="59"/>
      <c r="E143" s="59">
        <v>157</v>
      </c>
      <c r="F143" s="59">
        <v>24</v>
      </c>
      <c r="G143" s="59"/>
      <c r="H143" s="59"/>
      <c r="I143" s="59"/>
      <c r="J143" s="59"/>
      <c r="K143" s="59">
        <v>20</v>
      </c>
      <c r="L143" s="59"/>
      <c r="M143" s="59"/>
      <c r="N143" s="59"/>
      <c r="O143" s="59">
        <v>9</v>
      </c>
      <c r="P143" s="63">
        <f t="shared" si="124"/>
        <v>210</v>
      </c>
    </row>
    <row r="144" spans="1:16" x14ac:dyDescent="0.25">
      <c r="A144" s="5" t="s">
        <v>82</v>
      </c>
      <c r="B144" s="106"/>
      <c r="C144" s="4">
        <v>5</v>
      </c>
      <c r="D144" s="59"/>
      <c r="E144" s="59">
        <v>78</v>
      </c>
      <c r="F144" s="59">
        <v>12</v>
      </c>
      <c r="G144" s="59">
        <v>1</v>
      </c>
      <c r="H144" s="59"/>
      <c r="I144" s="59"/>
      <c r="J144" s="59"/>
      <c r="K144" s="59">
        <v>13</v>
      </c>
      <c r="L144" s="59"/>
      <c r="M144" s="59"/>
      <c r="N144" s="59"/>
      <c r="O144" s="59">
        <v>4</v>
      </c>
      <c r="P144" s="63">
        <f t="shared" si="124"/>
        <v>108</v>
      </c>
    </row>
    <row r="145" spans="1:16" s="63" customFormat="1" x14ac:dyDescent="0.25">
      <c r="A145" s="98"/>
      <c r="B145" s="103" t="s">
        <v>28</v>
      </c>
      <c r="C145" s="100" t="s">
        <v>106</v>
      </c>
      <c r="D145" s="101">
        <f>SUM(D140:D144)</f>
        <v>0</v>
      </c>
      <c r="E145" s="101">
        <f t="shared" ref="E145" si="235">SUM(E140:E144)</f>
        <v>288</v>
      </c>
      <c r="F145" s="101">
        <f t="shared" ref="F145" si="236">SUM(F140:F144)</f>
        <v>44</v>
      </c>
      <c r="G145" s="101">
        <f t="shared" ref="G145" si="237">SUM(G140:G144)</f>
        <v>1</v>
      </c>
      <c r="H145" s="101">
        <f t="shared" ref="H145" si="238">SUM(H140:H144)</f>
        <v>0</v>
      </c>
      <c r="I145" s="101">
        <f t="shared" ref="I145" si="239">SUM(I140:I144)</f>
        <v>1</v>
      </c>
      <c r="J145" s="101">
        <f t="shared" ref="J145" si="240">SUM(J140:J144)</f>
        <v>0</v>
      </c>
      <c r="K145" s="101">
        <f t="shared" ref="K145" si="241">SUM(K140:K144)</f>
        <v>33</v>
      </c>
      <c r="L145" s="101">
        <f t="shared" ref="L145" si="242">SUM(L140:L144)</f>
        <v>0</v>
      </c>
      <c r="M145" s="101">
        <f t="shared" ref="M145" si="243">SUM(M140:M144)</f>
        <v>0</v>
      </c>
      <c r="N145" s="101">
        <f t="shared" ref="N145" si="244">SUM(N140:N144)</f>
        <v>0</v>
      </c>
      <c r="O145" s="101">
        <f t="shared" ref="O145" si="245">SUM(O140:O144)</f>
        <v>13</v>
      </c>
    </row>
    <row r="146" spans="1:16" x14ac:dyDescent="0.25">
      <c r="A146" s="5" t="s">
        <v>82</v>
      </c>
      <c r="B146" s="106" t="s">
        <v>29</v>
      </c>
      <c r="C146" s="4">
        <v>1</v>
      </c>
      <c r="D146" s="59">
        <v>1</v>
      </c>
      <c r="E146" s="59">
        <v>9</v>
      </c>
      <c r="F146" s="59">
        <v>1</v>
      </c>
      <c r="G146" s="59">
        <v>5</v>
      </c>
      <c r="H146" s="59"/>
      <c r="I146" s="59">
        <v>2</v>
      </c>
      <c r="J146" s="59"/>
      <c r="K146" s="59"/>
      <c r="L146" s="59">
        <v>1</v>
      </c>
      <c r="M146" s="59"/>
      <c r="N146" s="59"/>
      <c r="O146" s="59"/>
      <c r="P146" s="63">
        <f t="shared" si="124"/>
        <v>19</v>
      </c>
    </row>
    <row r="147" spans="1:16" x14ac:dyDescent="0.25">
      <c r="A147" s="5" t="s">
        <v>82</v>
      </c>
      <c r="B147" s="106"/>
      <c r="C147" s="4">
        <v>2</v>
      </c>
      <c r="D147" s="59"/>
      <c r="E147" s="59"/>
      <c r="F147" s="59"/>
      <c r="G147" s="59">
        <v>8</v>
      </c>
      <c r="H147" s="59"/>
      <c r="I147" s="59"/>
      <c r="J147" s="59"/>
      <c r="K147" s="59"/>
      <c r="L147" s="59"/>
      <c r="M147" s="59">
        <v>1</v>
      </c>
      <c r="N147" s="59"/>
      <c r="O147" s="59"/>
      <c r="P147" s="63">
        <f t="shared" si="124"/>
        <v>9</v>
      </c>
    </row>
    <row r="148" spans="1:16" x14ac:dyDescent="0.25">
      <c r="A148" s="5" t="s">
        <v>82</v>
      </c>
      <c r="B148" s="106"/>
      <c r="C148" s="4">
        <v>3</v>
      </c>
      <c r="D148" s="59"/>
      <c r="E148" s="59">
        <v>3</v>
      </c>
      <c r="F148" s="59"/>
      <c r="G148" s="59">
        <v>9</v>
      </c>
      <c r="H148" s="59"/>
      <c r="I148" s="59">
        <v>2</v>
      </c>
      <c r="J148" s="59"/>
      <c r="K148" s="59"/>
      <c r="L148" s="59"/>
      <c r="M148" s="59">
        <v>5</v>
      </c>
      <c r="N148" s="59"/>
      <c r="O148" s="59"/>
      <c r="P148" s="63">
        <f t="shared" si="124"/>
        <v>19</v>
      </c>
    </row>
    <row r="149" spans="1:16" x14ac:dyDescent="0.25">
      <c r="A149" s="5" t="s">
        <v>82</v>
      </c>
      <c r="B149" s="106"/>
      <c r="C149" s="4">
        <v>4</v>
      </c>
      <c r="D149" s="59"/>
      <c r="E149" s="59">
        <v>10</v>
      </c>
      <c r="F149" s="59"/>
      <c r="G149" s="59">
        <v>21</v>
      </c>
      <c r="H149" s="59"/>
      <c r="I149" s="59">
        <v>4</v>
      </c>
      <c r="J149" s="59"/>
      <c r="K149" s="59"/>
      <c r="L149" s="59"/>
      <c r="M149" s="59">
        <v>6</v>
      </c>
      <c r="N149" s="59"/>
      <c r="O149" s="59">
        <v>1</v>
      </c>
      <c r="P149" s="63">
        <f t="shared" si="124"/>
        <v>42</v>
      </c>
    </row>
    <row r="150" spans="1:16" x14ac:dyDescent="0.25">
      <c r="A150" s="5" t="s">
        <v>82</v>
      </c>
      <c r="B150" s="106"/>
      <c r="C150" s="4">
        <v>5</v>
      </c>
      <c r="D150" s="59">
        <v>1</v>
      </c>
      <c r="E150" s="59">
        <v>9</v>
      </c>
      <c r="F150" s="59"/>
      <c r="G150" s="59">
        <v>5</v>
      </c>
      <c r="H150" s="59"/>
      <c r="I150" s="59">
        <v>2</v>
      </c>
      <c r="J150" s="59"/>
      <c r="K150" s="59"/>
      <c r="L150" s="59"/>
      <c r="M150" s="59"/>
      <c r="N150" s="59"/>
      <c r="O150" s="59"/>
      <c r="P150" s="63">
        <f t="shared" si="124"/>
        <v>17</v>
      </c>
    </row>
    <row r="151" spans="1:16" s="63" customFormat="1" x14ac:dyDescent="0.25">
      <c r="A151" s="98"/>
      <c r="B151" s="103" t="s">
        <v>29</v>
      </c>
      <c r="C151" s="100" t="s">
        <v>106</v>
      </c>
      <c r="D151" s="101">
        <f>SUM(D146:D150)</f>
        <v>2</v>
      </c>
      <c r="E151" s="101">
        <f t="shared" ref="E151" si="246">SUM(E146:E150)</f>
        <v>31</v>
      </c>
      <c r="F151" s="101">
        <f t="shared" ref="F151" si="247">SUM(F146:F150)</f>
        <v>1</v>
      </c>
      <c r="G151" s="101">
        <f t="shared" ref="G151" si="248">SUM(G146:G150)</f>
        <v>48</v>
      </c>
      <c r="H151" s="101">
        <f t="shared" ref="H151" si="249">SUM(H146:H150)</f>
        <v>0</v>
      </c>
      <c r="I151" s="101">
        <f t="shared" ref="I151" si="250">SUM(I146:I150)</f>
        <v>10</v>
      </c>
      <c r="J151" s="101">
        <f t="shared" ref="J151" si="251">SUM(J146:J150)</f>
        <v>0</v>
      </c>
      <c r="K151" s="101">
        <f t="shared" ref="K151" si="252">SUM(K146:K150)</f>
        <v>0</v>
      </c>
      <c r="L151" s="101">
        <f t="shared" ref="L151" si="253">SUM(L146:L150)</f>
        <v>1</v>
      </c>
      <c r="M151" s="101">
        <f t="shared" ref="M151" si="254">SUM(M146:M150)</f>
        <v>12</v>
      </c>
      <c r="N151" s="101">
        <f t="shared" ref="N151" si="255">SUM(N146:N150)</f>
        <v>0</v>
      </c>
      <c r="O151" s="101">
        <f t="shared" ref="O151" si="256">SUM(O146:O150)</f>
        <v>1</v>
      </c>
    </row>
    <row r="152" spans="1:16" x14ac:dyDescent="0.25">
      <c r="A152" s="5" t="s">
        <v>82</v>
      </c>
      <c r="B152" s="106" t="s">
        <v>30</v>
      </c>
      <c r="C152" s="4">
        <v>1</v>
      </c>
      <c r="D152" s="59"/>
      <c r="E152" s="59">
        <v>53</v>
      </c>
      <c r="F152" s="59">
        <v>9</v>
      </c>
      <c r="G152" s="59"/>
      <c r="H152" s="59"/>
      <c r="I152" s="59"/>
      <c r="J152" s="59"/>
      <c r="K152" s="59"/>
      <c r="L152" s="59"/>
      <c r="M152" s="59"/>
      <c r="N152" s="59"/>
      <c r="O152" s="59"/>
      <c r="P152" s="63">
        <f t="shared" si="124"/>
        <v>62</v>
      </c>
    </row>
    <row r="153" spans="1:16" x14ac:dyDescent="0.25">
      <c r="A153" s="5" t="s">
        <v>82</v>
      </c>
      <c r="B153" s="106"/>
      <c r="C153" s="4">
        <v>2</v>
      </c>
      <c r="D153" s="59"/>
      <c r="E153" s="59">
        <v>46</v>
      </c>
      <c r="F153" s="59">
        <v>7</v>
      </c>
      <c r="G153" s="59"/>
      <c r="H153" s="59"/>
      <c r="I153" s="59"/>
      <c r="J153" s="59"/>
      <c r="K153" s="59"/>
      <c r="L153" s="59">
        <v>3</v>
      </c>
      <c r="M153" s="59"/>
      <c r="N153" s="59"/>
      <c r="O153" s="59"/>
      <c r="P153" s="63">
        <f t="shared" si="124"/>
        <v>56</v>
      </c>
    </row>
    <row r="154" spans="1:16" x14ac:dyDescent="0.25">
      <c r="A154" s="5" t="s">
        <v>82</v>
      </c>
      <c r="B154" s="106"/>
      <c r="C154" s="4">
        <v>3</v>
      </c>
      <c r="D154" s="59"/>
      <c r="E154" s="59">
        <v>111</v>
      </c>
      <c r="F154" s="59">
        <v>54</v>
      </c>
      <c r="G154" s="59"/>
      <c r="H154" s="59"/>
      <c r="I154" s="59">
        <v>2</v>
      </c>
      <c r="J154" s="59"/>
      <c r="K154" s="59">
        <v>10</v>
      </c>
      <c r="L154" s="59"/>
      <c r="M154" s="59"/>
      <c r="N154" s="59">
        <v>1</v>
      </c>
      <c r="O154" s="59"/>
      <c r="P154" s="63">
        <f t="shared" si="124"/>
        <v>178</v>
      </c>
    </row>
    <row r="155" spans="1:16" x14ac:dyDescent="0.25">
      <c r="A155" s="5" t="s">
        <v>82</v>
      </c>
      <c r="B155" s="106"/>
      <c r="C155" s="4">
        <v>4</v>
      </c>
      <c r="D155" s="59"/>
      <c r="E155" s="59">
        <v>72</v>
      </c>
      <c r="F155" s="59">
        <v>26</v>
      </c>
      <c r="G155" s="59">
        <v>1</v>
      </c>
      <c r="H155" s="59"/>
      <c r="I155" s="59">
        <v>3</v>
      </c>
      <c r="J155" s="59"/>
      <c r="K155" s="59">
        <v>9</v>
      </c>
      <c r="L155" s="59"/>
      <c r="M155" s="59"/>
      <c r="N155" s="59">
        <v>1</v>
      </c>
      <c r="O155" s="59">
        <v>17</v>
      </c>
      <c r="P155" s="63">
        <f t="shared" si="124"/>
        <v>129</v>
      </c>
    </row>
    <row r="156" spans="1:16" x14ac:dyDescent="0.25">
      <c r="A156" s="5" t="s">
        <v>82</v>
      </c>
      <c r="B156" s="106"/>
      <c r="C156" s="4">
        <v>5</v>
      </c>
      <c r="D156" s="59">
        <v>1</v>
      </c>
      <c r="E156" s="59">
        <v>64</v>
      </c>
      <c r="F156" s="59">
        <v>10</v>
      </c>
      <c r="G156" s="59"/>
      <c r="H156" s="59"/>
      <c r="I156" s="59">
        <v>1</v>
      </c>
      <c r="J156" s="59"/>
      <c r="K156" s="59">
        <v>6</v>
      </c>
      <c r="L156" s="59"/>
      <c r="M156" s="59"/>
      <c r="N156" s="59">
        <v>1</v>
      </c>
      <c r="O156" s="59">
        <v>11</v>
      </c>
      <c r="P156" s="63">
        <f t="shared" ref="P156:P232" si="257">SUM(D156:O156)</f>
        <v>94</v>
      </c>
    </row>
    <row r="157" spans="1:16" s="63" customFormat="1" x14ac:dyDescent="0.25">
      <c r="A157" s="98"/>
      <c r="B157" s="103" t="s">
        <v>30</v>
      </c>
      <c r="C157" s="100" t="s">
        <v>106</v>
      </c>
      <c r="D157" s="101">
        <f>SUM(D152:D156)</f>
        <v>1</v>
      </c>
      <c r="E157" s="101">
        <f t="shared" ref="E157" si="258">SUM(E152:E156)</f>
        <v>346</v>
      </c>
      <c r="F157" s="101">
        <f t="shared" ref="F157" si="259">SUM(F152:F156)</f>
        <v>106</v>
      </c>
      <c r="G157" s="101">
        <f t="shared" ref="G157" si="260">SUM(G152:G156)</f>
        <v>1</v>
      </c>
      <c r="H157" s="101">
        <f t="shared" ref="H157" si="261">SUM(H152:H156)</f>
        <v>0</v>
      </c>
      <c r="I157" s="101">
        <f t="shared" ref="I157" si="262">SUM(I152:I156)</f>
        <v>6</v>
      </c>
      <c r="J157" s="101">
        <f t="shared" ref="J157" si="263">SUM(J152:J156)</f>
        <v>0</v>
      </c>
      <c r="K157" s="101">
        <f t="shared" ref="K157" si="264">SUM(K152:K156)</f>
        <v>25</v>
      </c>
      <c r="L157" s="101">
        <f t="shared" ref="L157" si="265">SUM(L152:L156)</f>
        <v>3</v>
      </c>
      <c r="M157" s="101">
        <f t="shared" ref="M157" si="266">SUM(M152:M156)</f>
        <v>0</v>
      </c>
      <c r="N157" s="101">
        <f t="shared" ref="N157" si="267">SUM(N152:N156)</f>
        <v>3</v>
      </c>
      <c r="O157" s="101">
        <f t="shared" ref="O157" si="268">SUM(O152:O156)</f>
        <v>28</v>
      </c>
    </row>
    <row r="158" spans="1:16" x14ac:dyDescent="0.25">
      <c r="A158" s="5" t="s">
        <v>82</v>
      </c>
      <c r="B158" s="106" t="s">
        <v>31</v>
      </c>
      <c r="C158" s="4">
        <v>1</v>
      </c>
      <c r="D158" s="59"/>
      <c r="E158" s="59">
        <v>10</v>
      </c>
      <c r="F158" s="59"/>
      <c r="G158" s="59"/>
      <c r="H158" s="59"/>
      <c r="I158" s="59">
        <v>1</v>
      </c>
      <c r="J158" s="59"/>
      <c r="K158" s="59"/>
      <c r="L158" s="59"/>
      <c r="M158" s="59"/>
      <c r="N158" s="59"/>
      <c r="O158" s="59"/>
      <c r="P158" s="63">
        <f t="shared" si="257"/>
        <v>11</v>
      </c>
    </row>
    <row r="159" spans="1:16" x14ac:dyDescent="0.25">
      <c r="A159" s="5" t="s">
        <v>82</v>
      </c>
      <c r="B159" s="106"/>
      <c r="C159" s="4">
        <v>2</v>
      </c>
      <c r="D159" s="59"/>
      <c r="E159" s="59">
        <v>22</v>
      </c>
      <c r="F159" s="59"/>
      <c r="G159" s="59">
        <v>2</v>
      </c>
      <c r="H159" s="59"/>
      <c r="I159" s="59"/>
      <c r="J159" s="59">
        <v>2</v>
      </c>
      <c r="K159" s="59"/>
      <c r="L159" s="59"/>
      <c r="M159" s="59"/>
      <c r="N159" s="59"/>
      <c r="O159" s="59"/>
      <c r="P159" s="63">
        <f t="shared" si="257"/>
        <v>26</v>
      </c>
    </row>
    <row r="160" spans="1:16" x14ac:dyDescent="0.25">
      <c r="A160" s="5" t="s">
        <v>82</v>
      </c>
      <c r="B160" s="106"/>
      <c r="C160" s="4">
        <v>3</v>
      </c>
      <c r="D160" s="59"/>
      <c r="E160" s="59">
        <v>124</v>
      </c>
      <c r="F160" s="59">
        <v>6</v>
      </c>
      <c r="G160" s="59">
        <v>5</v>
      </c>
      <c r="H160" s="59"/>
      <c r="I160" s="59">
        <v>8</v>
      </c>
      <c r="J160" s="59"/>
      <c r="K160" s="59">
        <v>2</v>
      </c>
      <c r="L160" s="59"/>
      <c r="M160" s="59"/>
      <c r="N160" s="59"/>
      <c r="O160" s="59">
        <v>2</v>
      </c>
      <c r="P160" s="63">
        <f t="shared" si="257"/>
        <v>147</v>
      </c>
    </row>
    <row r="161" spans="1:16" x14ac:dyDescent="0.25">
      <c r="A161" s="5" t="s">
        <v>82</v>
      </c>
      <c r="B161" s="106"/>
      <c r="C161" s="4">
        <v>4</v>
      </c>
      <c r="D161" s="59"/>
      <c r="E161" s="59">
        <v>94</v>
      </c>
      <c r="F161" s="59">
        <v>2</v>
      </c>
      <c r="G161" s="59">
        <v>3</v>
      </c>
      <c r="H161" s="59"/>
      <c r="I161" s="59">
        <v>17</v>
      </c>
      <c r="J161" s="59"/>
      <c r="K161" s="59">
        <v>9</v>
      </c>
      <c r="L161" s="59">
        <v>1</v>
      </c>
      <c r="M161" s="59">
        <v>1</v>
      </c>
      <c r="N161" s="59"/>
      <c r="O161" s="59">
        <v>1</v>
      </c>
      <c r="P161" s="63">
        <f t="shared" si="257"/>
        <v>128</v>
      </c>
    </row>
    <row r="162" spans="1:16" x14ac:dyDescent="0.25">
      <c r="A162" s="5" t="s">
        <v>82</v>
      </c>
      <c r="B162" s="106"/>
      <c r="C162" s="4">
        <v>5</v>
      </c>
      <c r="D162" s="59"/>
      <c r="E162" s="59">
        <v>17</v>
      </c>
      <c r="F162" s="59"/>
      <c r="G162" s="59"/>
      <c r="H162" s="59"/>
      <c r="I162" s="59">
        <v>6</v>
      </c>
      <c r="J162" s="59"/>
      <c r="K162" s="59"/>
      <c r="L162" s="59"/>
      <c r="M162" s="59">
        <v>1</v>
      </c>
      <c r="N162" s="59"/>
      <c r="O162" s="59">
        <v>1</v>
      </c>
      <c r="P162" s="63">
        <f t="shared" si="257"/>
        <v>25</v>
      </c>
    </row>
    <row r="163" spans="1:16" s="63" customFormat="1" x14ac:dyDescent="0.25">
      <c r="A163" s="98"/>
      <c r="B163" s="103" t="s">
        <v>31</v>
      </c>
      <c r="C163" s="100" t="s">
        <v>106</v>
      </c>
      <c r="D163" s="101">
        <f>SUM(D158:D162)</f>
        <v>0</v>
      </c>
      <c r="E163" s="101">
        <f t="shared" ref="E163" si="269">SUM(E158:E162)</f>
        <v>267</v>
      </c>
      <c r="F163" s="101">
        <f t="shared" ref="F163" si="270">SUM(F158:F162)</f>
        <v>8</v>
      </c>
      <c r="G163" s="101">
        <f t="shared" ref="G163" si="271">SUM(G158:G162)</f>
        <v>10</v>
      </c>
      <c r="H163" s="101">
        <f t="shared" ref="H163" si="272">SUM(H158:H162)</f>
        <v>0</v>
      </c>
      <c r="I163" s="101">
        <f t="shared" ref="I163" si="273">SUM(I158:I162)</f>
        <v>32</v>
      </c>
      <c r="J163" s="101">
        <f t="shared" ref="J163" si="274">SUM(J158:J162)</f>
        <v>2</v>
      </c>
      <c r="K163" s="101">
        <f t="shared" ref="K163" si="275">SUM(K158:K162)</f>
        <v>11</v>
      </c>
      <c r="L163" s="101">
        <f t="shared" ref="L163" si="276">SUM(L158:L162)</f>
        <v>1</v>
      </c>
      <c r="M163" s="101">
        <f t="shared" ref="M163" si="277">SUM(M158:M162)</f>
        <v>2</v>
      </c>
      <c r="N163" s="101">
        <f t="shared" ref="N163" si="278">SUM(N158:N162)</f>
        <v>0</v>
      </c>
      <c r="O163" s="101">
        <f t="shared" ref="O163" si="279">SUM(O158:O162)</f>
        <v>4</v>
      </c>
    </row>
    <row r="164" spans="1:16" x14ac:dyDescent="0.25">
      <c r="A164" s="5" t="s">
        <v>82</v>
      </c>
      <c r="B164" s="106" t="s">
        <v>32</v>
      </c>
      <c r="C164" s="4">
        <v>1</v>
      </c>
      <c r="D164" s="59"/>
      <c r="E164" s="59">
        <v>39</v>
      </c>
      <c r="F164" s="59">
        <v>5</v>
      </c>
      <c r="G164" s="59"/>
      <c r="H164" s="59"/>
      <c r="I164" s="59"/>
      <c r="J164" s="59"/>
      <c r="K164" s="59">
        <v>2</v>
      </c>
      <c r="L164" s="59"/>
      <c r="M164" s="59"/>
      <c r="N164" s="59"/>
      <c r="O164" s="59"/>
      <c r="P164" s="63">
        <f t="shared" si="257"/>
        <v>46</v>
      </c>
    </row>
    <row r="165" spans="1:16" x14ac:dyDescent="0.25">
      <c r="A165" s="5" t="s">
        <v>82</v>
      </c>
      <c r="B165" s="106"/>
      <c r="C165" s="4">
        <v>2</v>
      </c>
      <c r="D165" s="59"/>
      <c r="E165" s="59">
        <v>39</v>
      </c>
      <c r="F165" s="59">
        <v>4</v>
      </c>
      <c r="G165" s="59"/>
      <c r="H165" s="59">
        <v>1</v>
      </c>
      <c r="I165" s="59"/>
      <c r="J165" s="59"/>
      <c r="K165" s="59">
        <v>1</v>
      </c>
      <c r="L165" s="59"/>
      <c r="M165" s="59"/>
      <c r="N165" s="59"/>
      <c r="O165" s="59"/>
      <c r="P165" s="63">
        <f t="shared" si="257"/>
        <v>45</v>
      </c>
    </row>
    <row r="166" spans="1:16" x14ac:dyDescent="0.25">
      <c r="A166" s="5" t="s">
        <v>82</v>
      </c>
      <c r="B166" s="106"/>
      <c r="C166" s="4">
        <v>3</v>
      </c>
      <c r="D166" s="59">
        <v>1</v>
      </c>
      <c r="E166" s="59">
        <v>72</v>
      </c>
      <c r="F166" s="59">
        <v>23</v>
      </c>
      <c r="G166" s="59">
        <v>3</v>
      </c>
      <c r="H166" s="59">
        <v>2</v>
      </c>
      <c r="I166" s="59">
        <v>1</v>
      </c>
      <c r="J166" s="59"/>
      <c r="K166" s="59">
        <v>8</v>
      </c>
      <c r="L166" s="59"/>
      <c r="M166" s="59"/>
      <c r="N166" s="59">
        <v>1</v>
      </c>
      <c r="O166" s="59">
        <v>2</v>
      </c>
      <c r="P166" s="63">
        <f t="shared" si="257"/>
        <v>113</v>
      </c>
    </row>
    <row r="167" spans="1:16" x14ac:dyDescent="0.25">
      <c r="A167" s="5" t="s">
        <v>82</v>
      </c>
      <c r="B167" s="106"/>
      <c r="C167" s="4">
        <v>4</v>
      </c>
      <c r="D167" s="59">
        <v>1</v>
      </c>
      <c r="E167" s="59">
        <v>121</v>
      </c>
      <c r="F167" s="59">
        <v>41</v>
      </c>
      <c r="G167" s="59">
        <v>2</v>
      </c>
      <c r="H167" s="59">
        <v>2</v>
      </c>
      <c r="I167" s="59">
        <v>1</v>
      </c>
      <c r="J167" s="59"/>
      <c r="K167" s="59">
        <v>29</v>
      </c>
      <c r="L167" s="59">
        <v>41</v>
      </c>
      <c r="M167" s="59"/>
      <c r="N167" s="59"/>
      <c r="O167" s="59">
        <v>12</v>
      </c>
      <c r="P167" s="63">
        <f t="shared" si="257"/>
        <v>250</v>
      </c>
    </row>
    <row r="168" spans="1:16" x14ac:dyDescent="0.25">
      <c r="A168" s="5" t="s">
        <v>82</v>
      </c>
      <c r="B168" s="106"/>
      <c r="C168" s="4">
        <v>5</v>
      </c>
      <c r="D168" s="59"/>
      <c r="E168" s="59">
        <v>5</v>
      </c>
      <c r="F168" s="59">
        <v>1</v>
      </c>
      <c r="G168" s="59"/>
      <c r="H168" s="59">
        <v>1</v>
      </c>
      <c r="I168" s="59"/>
      <c r="J168" s="59"/>
      <c r="K168" s="59">
        <v>6</v>
      </c>
      <c r="L168" s="59">
        <v>3</v>
      </c>
      <c r="M168" s="59"/>
      <c r="N168" s="59"/>
      <c r="O168" s="59"/>
      <c r="P168" s="63">
        <f t="shared" si="257"/>
        <v>16</v>
      </c>
    </row>
    <row r="169" spans="1:16" s="63" customFormat="1" x14ac:dyDescent="0.25">
      <c r="A169" s="98"/>
      <c r="B169" s="103" t="s">
        <v>32</v>
      </c>
      <c r="C169" s="100" t="s">
        <v>106</v>
      </c>
      <c r="D169" s="101">
        <f>SUM(D164:D168)</f>
        <v>2</v>
      </c>
      <c r="E169" s="101">
        <f t="shared" ref="E169" si="280">SUM(E164:E168)</f>
        <v>276</v>
      </c>
      <c r="F169" s="101">
        <f t="shared" ref="F169" si="281">SUM(F164:F168)</f>
        <v>74</v>
      </c>
      <c r="G169" s="101">
        <f t="shared" ref="G169" si="282">SUM(G164:G168)</f>
        <v>5</v>
      </c>
      <c r="H169" s="101">
        <f t="shared" ref="H169" si="283">SUM(H164:H168)</f>
        <v>6</v>
      </c>
      <c r="I169" s="101">
        <f t="shared" ref="I169" si="284">SUM(I164:I168)</f>
        <v>2</v>
      </c>
      <c r="J169" s="101">
        <f t="shared" ref="J169" si="285">SUM(J164:J168)</f>
        <v>0</v>
      </c>
      <c r="K169" s="101">
        <f t="shared" ref="K169" si="286">SUM(K164:K168)</f>
        <v>46</v>
      </c>
      <c r="L169" s="101">
        <f t="shared" ref="L169" si="287">SUM(L164:L168)</f>
        <v>44</v>
      </c>
      <c r="M169" s="101">
        <f t="shared" ref="M169" si="288">SUM(M164:M168)</f>
        <v>0</v>
      </c>
      <c r="N169" s="101">
        <f t="shared" ref="N169" si="289">SUM(N164:N168)</f>
        <v>1</v>
      </c>
      <c r="O169" s="101">
        <f t="shared" ref="O169" si="290">SUM(O164:O168)</f>
        <v>14</v>
      </c>
    </row>
    <row r="170" spans="1:16" x14ac:dyDescent="0.25">
      <c r="A170" s="5" t="s">
        <v>82</v>
      </c>
      <c r="B170" s="106" t="s">
        <v>33</v>
      </c>
      <c r="C170" s="4">
        <v>1</v>
      </c>
      <c r="D170" s="59"/>
      <c r="E170" s="59"/>
      <c r="F170" s="59"/>
      <c r="G170" s="59">
        <v>14</v>
      </c>
      <c r="H170" s="59"/>
      <c r="I170" s="59"/>
      <c r="J170" s="59"/>
      <c r="K170" s="59"/>
      <c r="L170" s="59">
        <v>6</v>
      </c>
      <c r="M170" s="59"/>
      <c r="N170" s="59"/>
      <c r="O170" s="59"/>
      <c r="P170" s="63">
        <f t="shared" si="257"/>
        <v>20</v>
      </c>
    </row>
    <row r="171" spans="1:16" x14ac:dyDescent="0.25">
      <c r="A171" s="5" t="s">
        <v>82</v>
      </c>
      <c r="B171" s="106"/>
      <c r="C171" s="4">
        <v>2</v>
      </c>
      <c r="D171" s="59"/>
      <c r="E171" s="59">
        <v>3</v>
      </c>
      <c r="F171" s="59"/>
      <c r="G171" s="59">
        <v>9</v>
      </c>
      <c r="H171" s="59"/>
      <c r="I171" s="59"/>
      <c r="J171" s="59"/>
      <c r="K171" s="59"/>
      <c r="L171" s="59">
        <v>6</v>
      </c>
      <c r="M171" s="59"/>
      <c r="N171" s="59"/>
      <c r="O171" s="59"/>
      <c r="P171" s="63">
        <f t="shared" si="257"/>
        <v>18</v>
      </c>
    </row>
    <row r="172" spans="1:16" x14ac:dyDescent="0.25">
      <c r="A172" s="5" t="s">
        <v>82</v>
      </c>
      <c r="B172" s="106"/>
      <c r="C172" s="4">
        <v>3</v>
      </c>
      <c r="D172" s="59"/>
      <c r="E172" s="59">
        <v>3</v>
      </c>
      <c r="F172" s="59"/>
      <c r="G172" s="59">
        <v>22</v>
      </c>
      <c r="H172" s="59">
        <v>3</v>
      </c>
      <c r="I172" s="59">
        <v>1</v>
      </c>
      <c r="J172" s="59"/>
      <c r="K172" s="59"/>
      <c r="L172" s="59">
        <v>4</v>
      </c>
      <c r="M172" s="59"/>
      <c r="N172" s="59"/>
      <c r="O172" s="59"/>
      <c r="P172" s="63">
        <f t="shared" si="257"/>
        <v>33</v>
      </c>
    </row>
    <row r="173" spans="1:16" x14ac:dyDescent="0.25">
      <c r="A173" s="5" t="s">
        <v>82</v>
      </c>
      <c r="B173" s="106"/>
      <c r="C173" s="4">
        <v>4</v>
      </c>
      <c r="D173" s="59">
        <v>1</v>
      </c>
      <c r="E173" s="59">
        <v>12</v>
      </c>
      <c r="F173" s="59"/>
      <c r="G173" s="59">
        <v>19</v>
      </c>
      <c r="H173" s="59">
        <v>3</v>
      </c>
      <c r="I173" s="59">
        <v>2</v>
      </c>
      <c r="J173" s="59"/>
      <c r="K173" s="59"/>
      <c r="L173" s="59">
        <v>16</v>
      </c>
      <c r="M173" s="59"/>
      <c r="N173" s="59"/>
      <c r="O173" s="59"/>
      <c r="P173" s="63">
        <f t="shared" si="257"/>
        <v>53</v>
      </c>
    </row>
    <row r="174" spans="1:16" x14ac:dyDescent="0.25">
      <c r="A174" s="5" t="s">
        <v>82</v>
      </c>
      <c r="B174" s="106"/>
      <c r="C174" s="4">
        <v>5</v>
      </c>
      <c r="D174" s="59"/>
      <c r="E174" s="59">
        <v>4</v>
      </c>
      <c r="F174" s="59"/>
      <c r="G174" s="59">
        <v>9</v>
      </c>
      <c r="H174" s="59">
        <v>1</v>
      </c>
      <c r="I174" s="59"/>
      <c r="J174" s="59"/>
      <c r="K174" s="59"/>
      <c r="L174" s="59">
        <v>11</v>
      </c>
      <c r="M174" s="59"/>
      <c r="N174" s="59"/>
      <c r="O174" s="59"/>
      <c r="P174" s="63">
        <f t="shared" si="257"/>
        <v>25</v>
      </c>
    </row>
    <row r="175" spans="1:16" s="63" customFormat="1" x14ac:dyDescent="0.25">
      <c r="A175" s="98"/>
      <c r="B175" s="103" t="s">
        <v>33</v>
      </c>
      <c r="C175" s="100" t="s">
        <v>106</v>
      </c>
      <c r="D175" s="101">
        <f>SUM(D170:D174)</f>
        <v>1</v>
      </c>
      <c r="E175" s="101">
        <f t="shared" ref="E175" si="291">SUM(E170:E174)</f>
        <v>22</v>
      </c>
      <c r="F175" s="101">
        <f t="shared" ref="F175" si="292">SUM(F170:F174)</f>
        <v>0</v>
      </c>
      <c r="G175" s="101">
        <f t="shared" ref="G175" si="293">SUM(G170:G174)</f>
        <v>73</v>
      </c>
      <c r="H175" s="101">
        <f t="shared" ref="H175" si="294">SUM(H170:H174)</f>
        <v>7</v>
      </c>
      <c r="I175" s="101">
        <f t="shared" ref="I175" si="295">SUM(I170:I174)</f>
        <v>3</v>
      </c>
      <c r="J175" s="101">
        <f t="shared" ref="J175" si="296">SUM(J170:J174)</f>
        <v>0</v>
      </c>
      <c r="K175" s="101">
        <f t="shared" ref="K175" si="297">SUM(K170:K174)</f>
        <v>0</v>
      </c>
      <c r="L175" s="101">
        <f t="shared" ref="L175" si="298">SUM(L170:L174)</f>
        <v>43</v>
      </c>
      <c r="M175" s="101">
        <f t="shared" ref="M175" si="299">SUM(M170:M174)</f>
        <v>0</v>
      </c>
      <c r="N175" s="101">
        <f t="shared" ref="N175" si="300">SUM(N170:N174)</f>
        <v>0</v>
      </c>
      <c r="O175" s="101">
        <f t="shared" ref="O175" si="301">SUM(O170:O174)</f>
        <v>0</v>
      </c>
    </row>
    <row r="176" spans="1:16" x14ac:dyDescent="0.25">
      <c r="A176" s="5" t="s">
        <v>82</v>
      </c>
      <c r="B176" s="106" t="s">
        <v>34</v>
      </c>
      <c r="C176" s="4">
        <v>1</v>
      </c>
      <c r="D176" s="59"/>
      <c r="E176" s="59"/>
      <c r="F176" s="59"/>
      <c r="G176" s="59">
        <v>2</v>
      </c>
      <c r="H176" s="59"/>
      <c r="I176" s="59"/>
      <c r="J176" s="59"/>
      <c r="K176" s="59"/>
      <c r="L176" s="59"/>
      <c r="M176" s="59"/>
      <c r="N176" s="59"/>
      <c r="O176" s="59"/>
      <c r="P176" s="63">
        <f t="shared" si="257"/>
        <v>2</v>
      </c>
    </row>
    <row r="177" spans="1:16" x14ac:dyDescent="0.25">
      <c r="A177" s="5" t="s">
        <v>82</v>
      </c>
      <c r="B177" s="106"/>
      <c r="C177" s="4">
        <v>2</v>
      </c>
      <c r="D177" s="59"/>
      <c r="E177" s="59">
        <v>1</v>
      </c>
      <c r="F177" s="59"/>
      <c r="G177" s="59"/>
      <c r="H177" s="59"/>
      <c r="I177" s="59"/>
      <c r="J177" s="59"/>
      <c r="K177" s="59">
        <v>2</v>
      </c>
      <c r="L177" s="59">
        <v>9</v>
      </c>
      <c r="M177" s="59"/>
      <c r="N177" s="59"/>
      <c r="O177" s="59"/>
      <c r="P177" s="63">
        <f t="shared" si="257"/>
        <v>12</v>
      </c>
    </row>
    <row r="178" spans="1:16" x14ac:dyDescent="0.25">
      <c r="A178" s="5" t="s">
        <v>82</v>
      </c>
      <c r="B178" s="106"/>
      <c r="C178" s="4">
        <v>3</v>
      </c>
      <c r="D178" s="59"/>
      <c r="E178" s="59">
        <v>1</v>
      </c>
      <c r="F178" s="59"/>
      <c r="G178" s="59"/>
      <c r="H178" s="59"/>
      <c r="I178" s="59"/>
      <c r="J178" s="59"/>
      <c r="K178" s="59"/>
      <c r="L178" s="59">
        <v>15</v>
      </c>
      <c r="M178" s="59"/>
      <c r="N178" s="59"/>
      <c r="O178" s="59"/>
      <c r="P178" s="63">
        <f t="shared" si="257"/>
        <v>16</v>
      </c>
    </row>
    <row r="179" spans="1:16" x14ac:dyDescent="0.25">
      <c r="A179" s="5" t="s">
        <v>82</v>
      </c>
      <c r="B179" s="106"/>
      <c r="C179" s="4">
        <v>4</v>
      </c>
      <c r="D179" s="59">
        <v>1</v>
      </c>
      <c r="E179" s="59">
        <v>5</v>
      </c>
      <c r="F179" s="59"/>
      <c r="G179" s="59">
        <v>2</v>
      </c>
      <c r="H179" s="59"/>
      <c r="I179" s="59"/>
      <c r="J179" s="59"/>
      <c r="K179" s="59"/>
      <c r="L179" s="59">
        <v>22</v>
      </c>
      <c r="M179" s="59">
        <v>1</v>
      </c>
      <c r="N179" s="59"/>
      <c r="O179" s="59"/>
      <c r="P179" s="63">
        <f t="shared" si="257"/>
        <v>31</v>
      </c>
    </row>
    <row r="180" spans="1:16" x14ac:dyDescent="0.25">
      <c r="A180" s="5" t="s">
        <v>82</v>
      </c>
      <c r="B180" s="106"/>
      <c r="C180" s="4">
        <v>5</v>
      </c>
      <c r="D180" s="59">
        <v>1</v>
      </c>
      <c r="E180" s="59">
        <v>13</v>
      </c>
      <c r="F180" s="59"/>
      <c r="G180" s="59">
        <v>6</v>
      </c>
      <c r="H180" s="59"/>
      <c r="I180" s="59">
        <v>1</v>
      </c>
      <c r="J180" s="59"/>
      <c r="K180" s="59"/>
      <c r="L180" s="59">
        <v>22</v>
      </c>
      <c r="M180" s="59"/>
      <c r="N180" s="59"/>
      <c r="O180" s="59"/>
      <c r="P180" s="63">
        <f t="shared" si="257"/>
        <v>43</v>
      </c>
    </row>
    <row r="181" spans="1:16" s="63" customFormat="1" x14ac:dyDescent="0.25">
      <c r="A181" s="98"/>
      <c r="B181" s="103" t="s">
        <v>34</v>
      </c>
      <c r="C181" s="100" t="s">
        <v>106</v>
      </c>
      <c r="D181" s="101">
        <f>SUM(D176:D180)</f>
        <v>2</v>
      </c>
      <c r="E181" s="101">
        <f t="shared" ref="E181" si="302">SUM(E176:E180)</f>
        <v>20</v>
      </c>
      <c r="F181" s="101">
        <f t="shared" ref="F181" si="303">SUM(F176:F180)</f>
        <v>0</v>
      </c>
      <c r="G181" s="101">
        <f t="shared" ref="G181" si="304">SUM(G176:G180)</f>
        <v>10</v>
      </c>
      <c r="H181" s="101">
        <f t="shared" ref="H181" si="305">SUM(H176:H180)</f>
        <v>0</v>
      </c>
      <c r="I181" s="101">
        <f t="shared" ref="I181" si="306">SUM(I176:I180)</f>
        <v>1</v>
      </c>
      <c r="J181" s="101">
        <f t="shared" ref="J181" si="307">SUM(J176:J180)</f>
        <v>0</v>
      </c>
      <c r="K181" s="101">
        <f t="shared" ref="K181" si="308">SUM(K176:K180)</f>
        <v>2</v>
      </c>
      <c r="L181" s="101">
        <f t="shared" ref="L181" si="309">SUM(L176:L180)</f>
        <v>68</v>
      </c>
      <c r="M181" s="101">
        <f t="shared" ref="M181" si="310">SUM(M176:M180)</f>
        <v>1</v>
      </c>
      <c r="N181" s="101">
        <f t="shared" ref="N181" si="311">SUM(N176:N180)</f>
        <v>0</v>
      </c>
      <c r="O181" s="101">
        <f t="shared" ref="O181" si="312">SUM(O176:O180)</f>
        <v>0</v>
      </c>
    </row>
    <row r="182" spans="1:16" x14ac:dyDescent="0.25">
      <c r="A182" s="5" t="s">
        <v>82</v>
      </c>
      <c r="B182" s="110" t="s">
        <v>35</v>
      </c>
      <c r="C182" s="4">
        <v>1</v>
      </c>
      <c r="D182" s="59">
        <v>2</v>
      </c>
      <c r="E182" s="59"/>
      <c r="F182" s="59"/>
      <c r="G182" s="59">
        <v>4</v>
      </c>
      <c r="H182" s="59"/>
      <c r="I182" s="59"/>
      <c r="J182" s="59">
        <v>1</v>
      </c>
      <c r="K182" s="59"/>
      <c r="L182" s="59"/>
      <c r="M182" s="59"/>
      <c r="N182" s="59"/>
      <c r="O182" s="59"/>
      <c r="P182" s="63">
        <f t="shared" si="257"/>
        <v>7</v>
      </c>
    </row>
    <row r="183" spans="1:16" x14ac:dyDescent="0.25">
      <c r="A183" s="5" t="s">
        <v>82</v>
      </c>
      <c r="B183" s="111"/>
      <c r="C183" s="4">
        <v>2</v>
      </c>
      <c r="D183" s="59">
        <v>2</v>
      </c>
      <c r="E183" s="59"/>
      <c r="F183" s="59"/>
      <c r="G183" s="59"/>
      <c r="H183" s="59"/>
      <c r="I183" s="59"/>
      <c r="J183" s="59"/>
      <c r="K183" s="59"/>
      <c r="L183" s="59">
        <v>2</v>
      </c>
      <c r="M183" s="59"/>
      <c r="N183" s="59"/>
      <c r="O183" s="59"/>
      <c r="P183" s="63">
        <f t="shared" si="257"/>
        <v>4</v>
      </c>
    </row>
    <row r="184" spans="1:16" x14ac:dyDescent="0.25">
      <c r="A184" s="5" t="s">
        <v>82</v>
      </c>
      <c r="B184" s="111"/>
      <c r="C184" s="4">
        <v>3</v>
      </c>
      <c r="D184" s="59">
        <v>6</v>
      </c>
      <c r="E184" s="59">
        <v>14</v>
      </c>
      <c r="F184" s="59">
        <v>1</v>
      </c>
      <c r="G184" s="59">
        <v>38</v>
      </c>
      <c r="H184" s="59">
        <v>4</v>
      </c>
      <c r="I184" s="59">
        <v>1</v>
      </c>
      <c r="J184" s="59"/>
      <c r="K184" s="59"/>
      <c r="L184" s="59">
        <v>6</v>
      </c>
      <c r="M184" s="59">
        <v>2</v>
      </c>
      <c r="N184" s="59"/>
      <c r="O184" s="59"/>
      <c r="P184" s="63">
        <f t="shared" si="257"/>
        <v>72</v>
      </c>
    </row>
    <row r="185" spans="1:16" x14ac:dyDescent="0.25">
      <c r="A185" s="5" t="s">
        <v>82</v>
      </c>
      <c r="B185" s="111"/>
      <c r="C185" s="4">
        <v>4</v>
      </c>
      <c r="D185" s="59">
        <v>4</v>
      </c>
      <c r="E185" s="59">
        <v>12</v>
      </c>
      <c r="F185" s="59">
        <v>3</v>
      </c>
      <c r="G185" s="59">
        <v>17</v>
      </c>
      <c r="H185" s="59">
        <v>1</v>
      </c>
      <c r="I185" s="59">
        <v>8</v>
      </c>
      <c r="J185" s="59"/>
      <c r="K185" s="59"/>
      <c r="L185" s="59">
        <v>16</v>
      </c>
      <c r="M185" s="59"/>
      <c r="N185" s="59"/>
      <c r="O185" s="59">
        <v>1</v>
      </c>
      <c r="P185" s="63">
        <f t="shared" si="257"/>
        <v>62</v>
      </c>
    </row>
    <row r="186" spans="1:16" x14ac:dyDescent="0.25">
      <c r="A186" s="5" t="s">
        <v>82</v>
      </c>
      <c r="B186" s="112"/>
      <c r="C186" s="4">
        <v>5</v>
      </c>
      <c r="D186" s="59">
        <v>9</v>
      </c>
      <c r="E186" s="59">
        <v>9</v>
      </c>
      <c r="F186" s="59"/>
      <c r="G186" s="59">
        <v>30</v>
      </c>
      <c r="H186" s="59">
        <v>1</v>
      </c>
      <c r="I186" s="59">
        <v>1</v>
      </c>
      <c r="J186" s="59"/>
      <c r="K186" s="59">
        <v>2</v>
      </c>
      <c r="L186" s="59">
        <v>22</v>
      </c>
      <c r="M186" s="59">
        <v>3</v>
      </c>
      <c r="N186" s="59"/>
      <c r="O186" s="59">
        <v>2</v>
      </c>
      <c r="P186" s="63">
        <f t="shared" si="257"/>
        <v>79</v>
      </c>
    </row>
    <row r="187" spans="1:16" s="63" customFormat="1" x14ac:dyDescent="0.25">
      <c r="A187" s="98"/>
      <c r="B187" s="103" t="s">
        <v>35</v>
      </c>
      <c r="C187" s="100" t="s">
        <v>106</v>
      </c>
      <c r="D187" s="101">
        <f>SUM(D182:D186)</f>
        <v>23</v>
      </c>
      <c r="E187" s="101">
        <f t="shared" ref="E187" si="313">SUM(E182:E186)</f>
        <v>35</v>
      </c>
      <c r="F187" s="101">
        <f t="shared" ref="F187" si="314">SUM(F182:F186)</f>
        <v>4</v>
      </c>
      <c r="G187" s="101">
        <f t="shared" ref="G187" si="315">SUM(G182:G186)</f>
        <v>89</v>
      </c>
      <c r="H187" s="101">
        <f t="shared" ref="H187" si="316">SUM(H182:H186)</f>
        <v>6</v>
      </c>
      <c r="I187" s="101">
        <f t="shared" ref="I187" si="317">SUM(I182:I186)</f>
        <v>10</v>
      </c>
      <c r="J187" s="101">
        <f t="shared" ref="J187" si="318">SUM(J182:J186)</f>
        <v>1</v>
      </c>
      <c r="K187" s="101">
        <f t="shared" ref="K187" si="319">SUM(K182:K186)</f>
        <v>2</v>
      </c>
      <c r="L187" s="101">
        <f t="shared" ref="L187" si="320">SUM(L182:L186)</f>
        <v>46</v>
      </c>
      <c r="M187" s="101">
        <f t="shared" ref="M187" si="321">SUM(M182:M186)</f>
        <v>5</v>
      </c>
      <c r="N187" s="101">
        <f t="shared" ref="N187" si="322">SUM(N182:N186)</f>
        <v>0</v>
      </c>
      <c r="O187" s="101">
        <f t="shared" ref="O187" si="323">SUM(O182:O186)</f>
        <v>3</v>
      </c>
    </row>
    <row r="188" spans="1:16" s="63" customFormat="1" x14ac:dyDescent="0.25">
      <c r="A188" s="5" t="s">
        <v>82</v>
      </c>
      <c r="B188" s="110" t="s">
        <v>149</v>
      </c>
      <c r="C188" s="4">
        <v>1</v>
      </c>
      <c r="D188" s="59"/>
      <c r="E188" s="59">
        <v>16</v>
      </c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63">
        <f t="shared" si="257"/>
        <v>16</v>
      </c>
    </row>
    <row r="189" spans="1:16" s="63" customFormat="1" x14ac:dyDescent="0.25">
      <c r="A189" s="5" t="s">
        <v>82</v>
      </c>
      <c r="B189" s="111"/>
      <c r="C189" s="4">
        <v>2</v>
      </c>
      <c r="D189" s="59">
        <v>1</v>
      </c>
      <c r="E189" s="59">
        <v>35</v>
      </c>
      <c r="F189" s="59">
        <v>5</v>
      </c>
      <c r="G189" s="59"/>
      <c r="H189" s="59">
        <v>1</v>
      </c>
      <c r="I189" s="59"/>
      <c r="J189" s="59"/>
      <c r="K189" s="59">
        <v>5</v>
      </c>
      <c r="L189" s="59"/>
      <c r="M189" s="59"/>
      <c r="N189" s="59"/>
      <c r="O189" s="59">
        <v>1</v>
      </c>
      <c r="P189" s="63">
        <f t="shared" si="257"/>
        <v>48</v>
      </c>
    </row>
    <row r="190" spans="1:16" s="63" customFormat="1" x14ac:dyDescent="0.25">
      <c r="A190" s="5" t="s">
        <v>82</v>
      </c>
      <c r="B190" s="111"/>
      <c r="C190" s="4">
        <v>3</v>
      </c>
      <c r="D190" s="59">
        <v>1</v>
      </c>
      <c r="E190" s="59">
        <v>58</v>
      </c>
      <c r="F190" s="59">
        <v>6</v>
      </c>
      <c r="G190" s="59">
        <v>1</v>
      </c>
      <c r="H190" s="59">
        <v>1</v>
      </c>
      <c r="I190" s="59">
        <v>2</v>
      </c>
      <c r="J190" s="59"/>
      <c r="K190" s="59">
        <v>2</v>
      </c>
      <c r="L190" s="59">
        <v>6</v>
      </c>
      <c r="M190" s="59"/>
      <c r="N190" s="59"/>
      <c r="O190" s="59">
        <v>1</v>
      </c>
      <c r="P190" s="63">
        <f t="shared" si="257"/>
        <v>78</v>
      </c>
    </row>
    <row r="191" spans="1:16" s="63" customFormat="1" x14ac:dyDescent="0.25">
      <c r="A191" s="5" t="s">
        <v>82</v>
      </c>
      <c r="B191" s="111"/>
      <c r="C191" s="4">
        <v>4</v>
      </c>
      <c r="D191" s="59"/>
      <c r="E191" s="59">
        <v>72</v>
      </c>
      <c r="F191" s="59">
        <v>11</v>
      </c>
      <c r="G191" s="59"/>
      <c r="H191" s="59">
        <v>1</v>
      </c>
      <c r="I191" s="59">
        <v>1</v>
      </c>
      <c r="J191" s="59"/>
      <c r="K191" s="59">
        <v>30</v>
      </c>
      <c r="L191" s="59">
        <v>13</v>
      </c>
      <c r="M191" s="59">
        <v>1</v>
      </c>
      <c r="N191" s="59"/>
      <c r="O191" s="59">
        <v>9</v>
      </c>
      <c r="P191" s="63">
        <f t="shared" si="257"/>
        <v>138</v>
      </c>
    </row>
    <row r="192" spans="1:16" s="63" customFormat="1" x14ac:dyDescent="0.25">
      <c r="A192" s="5" t="s">
        <v>82</v>
      </c>
      <c r="B192" s="112"/>
      <c r="C192" s="4">
        <v>5</v>
      </c>
      <c r="D192" s="59"/>
      <c r="E192" s="59">
        <v>32</v>
      </c>
      <c r="F192" s="59">
        <v>5</v>
      </c>
      <c r="G192" s="59">
        <v>1</v>
      </c>
      <c r="H192" s="59">
        <v>1</v>
      </c>
      <c r="I192" s="59">
        <v>2</v>
      </c>
      <c r="J192" s="59"/>
      <c r="K192" s="59">
        <v>8</v>
      </c>
      <c r="L192" s="59">
        <v>1</v>
      </c>
      <c r="M192" s="59"/>
      <c r="N192" s="59"/>
      <c r="O192" s="59">
        <v>2</v>
      </c>
      <c r="P192" s="63">
        <f t="shared" si="257"/>
        <v>52</v>
      </c>
    </row>
    <row r="193" spans="1:16" s="63" customFormat="1" x14ac:dyDescent="0.25">
      <c r="A193" s="98"/>
      <c r="B193" s="103" t="s">
        <v>149</v>
      </c>
      <c r="C193" s="100" t="s">
        <v>106</v>
      </c>
      <c r="D193" s="101">
        <f>SUM(D188:D192)</f>
        <v>2</v>
      </c>
      <c r="E193" s="101">
        <f t="shared" ref="E193" si="324">SUM(E188:E192)</f>
        <v>213</v>
      </c>
      <c r="F193" s="101">
        <f t="shared" ref="F193" si="325">SUM(F188:F192)</f>
        <v>27</v>
      </c>
      <c r="G193" s="101">
        <f t="shared" ref="G193" si="326">SUM(G188:G192)</f>
        <v>2</v>
      </c>
      <c r="H193" s="101">
        <f t="shared" ref="H193" si="327">SUM(H188:H192)</f>
        <v>4</v>
      </c>
      <c r="I193" s="101">
        <f t="shared" ref="I193" si="328">SUM(I188:I192)</f>
        <v>5</v>
      </c>
      <c r="J193" s="101">
        <f t="shared" ref="J193" si="329">SUM(J188:J192)</f>
        <v>0</v>
      </c>
      <c r="K193" s="101">
        <f t="shared" ref="K193" si="330">SUM(K188:K192)</f>
        <v>45</v>
      </c>
      <c r="L193" s="101">
        <f t="shared" ref="L193" si="331">SUM(L188:L192)</f>
        <v>20</v>
      </c>
      <c r="M193" s="101">
        <f t="shared" ref="M193" si="332">SUM(M188:M192)</f>
        <v>1</v>
      </c>
      <c r="N193" s="101">
        <f t="shared" ref="N193" si="333">SUM(N188:N192)</f>
        <v>0</v>
      </c>
      <c r="O193" s="101">
        <f t="shared" ref="O193" si="334">SUM(O188:O192)</f>
        <v>13</v>
      </c>
    </row>
    <row r="194" spans="1:16" x14ac:dyDescent="0.25">
      <c r="A194" s="68" t="s">
        <v>83</v>
      </c>
      <c r="B194" s="105" t="s">
        <v>36</v>
      </c>
      <c r="C194" s="3">
        <v>1</v>
      </c>
      <c r="D194" s="60"/>
      <c r="E194" s="60">
        <v>1</v>
      </c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3">
        <f t="shared" si="257"/>
        <v>1</v>
      </c>
    </row>
    <row r="195" spans="1:16" x14ac:dyDescent="0.25">
      <c r="A195" s="68" t="s">
        <v>83</v>
      </c>
      <c r="B195" s="105"/>
      <c r="C195" s="3">
        <v>2</v>
      </c>
      <c r="D195" s="60"/>
      <c r="E195" s="60">
        <v>1</v>
      </c>
      <c r="F195" s="60"/>
      <c r="G195" s="60"/>
      <c r="H195" s="60"/>
      <c r="I195" s="60"/>
      <c r="J195" s="60"/>
      <c r="K195" s="60">
        <v>4</v>
      </c>
      <c r="L195" s="60"/>
      <c r="M195" s="60"/>
      <c r="N195" s="60"/>
      <c r="O195" s="60"/>
      <c r="P195" s="63">
        <f t="shared" si="257"/>
        <v>5</v>
      </c>
    </row>
    <row r="196" spans="1:16" x14ac:dyDescent="0.25">
      <c r="A196" s="68" t="s">
        <v>83</v>
      </c>
      <c r="B196" s="105"/>
      <c r="C196" s="3">
        <v>3</v>
      </c>
      <c r="D196" s="60"/>
      <c r="E196" s="60">
        <v>12</v>
      </c>
      <c r="F196" s="60">
        <v>4</v>
      </c>
      <c r="G196" s="60">
        <v>1</v>
      </c>
      <c r="H196" s="60"/>
      <c r="I196" s="60"/>
      <c r="J196" s="60"/>
      <c r="K196" s="60">
        <v>2</v>
      </c>
      <c r="L196" s="60">
        <v>1</v>
      </c>
      <c r="M196" s="60"/>
      <c r="N196" s="60"/>
      <c r="O196" s="60"/>
      <c r="P196" s="63">
        <f t="shared" si="257"/>
        <v>20</v>
      </c>
    </row>
    <row r="197" spans="1:16" x14ac:dyDescent="0.25">
      <c r="A197" s="68" t="s">
        <v>83</v>
      </c>
      <c r="B197" s="105"/>
      <c r="C197" s="3">
        <v>4</v>
      </c>
      <c r="D197" s="60"/>
      <c r="E197" s="60">
        <v>13</v>
      </c>
      <c r="F197" s="60">
        <v>1</v>
      </c>
      <c r="G197" s="60">
        <v>1</v>
      </c>
      <c r="H197" s="60"/>
      <c r="I197" s="60"/>
      <c r="J197" s="60"/>
      <c r="K197" s="60">
        <v>9</v>
      </c>
      <c r="L197" s="60">
        <v>5</v>
      </c>
      <c r="M197" s="60"/>
      <c r="N197" s="60"/>
      <c r="O197" s="60">
        <v>4</v>
      </c>
      <c r="P197" s="63">
        <f t="shared" si="257"/>
        <v>33</v>
      </c>
    </row>
    <row r="198" spans="1:16" x14ac:dyDescent="0.25">
      <c r="A198" s="68" t="s">
        <v>83</v>
      </c>
      <c r="B198" s="105"/>
      <c r="C198" s="3">
        <v>5</v>
      </c>
      <c r="D198" s="60"/>
      <c r="E198" s="60">
        <v>11</v>
      </c>
      <c r="F198" s="60">
        <v>1</v>
      </c>
      <c r="G198" s="60"/>
      <c r="H198" s="60"/>
      <c r="I198" s="60">
        <v>1</v>
      </c>
      <c r="J198" s="60"/>
      <c r="K198" s="60">
        <v>3</v>
      </c>
      <c r="L198" s="60">
        <v>2</v>
      </c>
      <c r="M198" s="60"/>
      <c r="N198" s="60"/>
      <c r="O198" s="60"/>
      <c r="P198" s="63">
        <f t="shared" si="257"/>
        <v>18</v>
      </c>
    </row>
    <row r="199" spans="1:16" s="63" customFormat="1" x14ac:dyDescent="0.25">
      <c r="A199" s="98"/>
      <c r="B199" s="103" t="s">
        <v>36</v>
      </c>
      <c r="C199" s="100" t="s">
        <v>106</v>
      </c>
      <c r="D199" s="101">
        <f>SUM(D194:D198)</f>
        <v>0</v>
      </c>
      <c r="E199" s="101">
        <f t="shared" ref="E199" si="335">SUM(E194:E198)</f>
        <v>38</v>
      </c>
      <c r="F199" s="101">
        <f t="shared" ref="F199" si="336">SUM(F194:F198)</f>
        <v>6</v>
      </c>
      <c r="G199" s="101">
        <f t="shared" ref="G199" si="337">SUM(G194:G198)</f>
        <v>2</v>
      </c>
      <c r="H199" s="101">
        <f t="shared" ref="H199" si="338">SUM(H194:H198)</f>
        <v>0</v>
      </c>
      <c r="I199" s="101">
        <f t="shared" ref="I199" si="339">SUM(I194:I198)</f>
        <v>1</v>
      </c>
      <c r="J199" s="101">
        <f t="shared" ref="J199" si="340">SUM(J194:J198)</f>
        <v>0</v>
      </c>
      <c r="K199" s="101">
        <f t="shared" ref="K199" si="341">SUM(K194:K198)</f>
        <v>18</v>
      </c>
      <c r="L199" s="101">
        <f t="shared" ref="L199" si="342">SUM(L194:L198)</f>
        <v>8</v>
      </c>
      <c r="M199" s="101">
        <f t="shared" ref="M199" si="343">SUM(M194:M198)</f>
        <v>0</v>
      </c>
      <c r="N199" s="101">
        <f t="shared" ref="N199" si="344">SUM(N194:N198)</f>
        <v>0</v>
      </c>
      <c r="O199" s="101">
        <f t="shared" ref="O199" si="345">SUM(O194:O198)</f>
        <v>4</v>
      </c>
    </row>
    <row r="200" spans="1:16" x14ac:dyDescent="0.25">
      <c r="A200" s="68" t="s">
        <v>83</v>
      </c>
      <c r="B200" s="105" t="s">
        <v>37</v>
      </c>
      <c r="C200" s="3">
        <v>1</v>
      </c>
      <c r="D200" s="60">
        <v>2</v>
      </c>
      <c r="E200" s="60"/>
      <c r="F200" s="60"/>
      <c r="G200" s="60">
        <v>1</v>
      </c>
      <c r="H200" s="60"/>
      <c r="I200" s="60">
        <v>1</v>
      </c>
      <c r="J200" s="60"/>
      <c r="K200" s="60"/>
      <c r="L200" s="60"/>
      <c r="M200" s="60"/>
      <c r="N200" s="60"/>
      <c r="O200" s="60"/>
      <c r="P200" s="63">
        <f t="shared" si="257"/>
        <v>4</v>
      </c>
    </row>
    <row r="201" spans="1:16" x14ac:dyDescent="0.25">
      <c r="A201" s="68" t="s">
        <v>83</v>
      </c>
      <c r="B201" s="105"/>
      <c r="C201" s="3">
        <v>2</v>
      </c>
      <c r="D201" s="60"/>
      <c r="E201" s="60">
        <v>2</v>
      </c>
      <c r="F201" s="60">
        <v>2</v>
      </c>
      <c r="G201" s="60"/>
      <c r="H201" s="60"/>
      <c r="I201" s="60"/>
      <c r="J201" s="60"/>
      <c r="K201" s="60">
        <v>6</v>
      </c>
      <c r="L201" s="60">
        <v>1</v>
      </c>
      <c r="M201" s="60"/>
      <c r="N201" s="60"/>
      <c r="O201" s="60"/>
      <c r="P201" s="63">
        <f t="shared" si="257"/>
        <v>11</v>
      </c>
    </row>
    <row r="202" spans="1:16" x14ac:dyDescent="0.25">
      <c r="A202" s="68" t="s">
        <v>83</v>
      </c>
      <c r="B202" s="105"/>
      <c r="C202" s="3">
        <v>3</v>
      </c>
      <c r="D202" s="60">
        <v>2</v>
      </c>
      <c r="E202" s="60">
        <v>2</v>
      </c>
      <c r="F202" s="60"/>
      <c r="G202" s="60"/>
      <c r="H202" s="60"/>
      <c r="I202" s="60">
        <v>1</v>
      </c>
      <c r="J202" s="60"/>
      <c r="K202" s="60"/>
      <c r="L202" s="60">
        <v>3</v>
      </c>
      <c r="M202" s="60"/>
      <c r="N202" s="60"/>
      <c r="O202" s="60"/>
      <c r="P202" s="63">
        <f t="shared" si="257"/>
        <v>8</v>
      </c>
    </row>
    <row r="203" spans="1:16" x14ac:dyDescent="0.25">
      <c r="A203" s="68" t="s">
        <v>83</v>
      </c>
      <c r="B203" s="105"/>
      <c r="C203" s="3">
        <v>4</v>
      </c>
      <c r="D203" s="60"/>
      <c r="E203" s="60">
        <v>3</v>
      </c>
      <c r="F203" s="60">
        <v>1</v>
      </c>
      <c r="G203" s="60"/>
      <c r="H203" s="60"/>
      <c r="I203" s="60">
        <v>2</v>
      </c>
      <c r="J203" s="60"/>
      <c r="K203" s="60">
        <v>4</v>
      </c>
      <c r="L203" s="60">
        <v>3</v>
      </c>
      <c r="M203" s="60"/>
      <c r="N203" s="60"/>
      <c r="O203" s="60"/>
      <c r="P203" s="63">
        <f t="shared" si="257"/>
        <v>13</v>
      </c>
    </row>
    <row r="204" spans="1:16" x14ac:dyDescent="0.25">
      <c r="A204" s="68" t="s">
        <v>83</v>
      </c>
      <c r="B204" s="105"/>
      <c r="C204" s="3">
        <v>5</v>
      </c>
      <c r="D204" s="60">
        <v>1</v>
      </c>
      <c r="E204" s="60">
        <v>3</v>
      </c>
      <c r="F204" s="60"/>
      <c r="G204" s="60"/>
      <c r="H204" s="60"/>
      <c r="I204" s="60"/>
      <c r="J204" s="60"/>
      <c r="K204" s="60"/>
      <c r="L204" s="60">
        <v>2</v>
      </c>
      <c r="M204" s="60"/>
      <c r="N204" s="60"/>
      <c r="O204" s="60"/>
      <c r="P204" s="63">
        <f t="shared" si="257"/>
        <v>6</v>
      </c>
    </row>
    <row r="205" spans="1:16" s="63" customFormat="1" x14ac:dyDescent="0.25">
      <c r="A205" s="98"/>
      <c r="B205" s="103" t="s">
        <v>37</v>
      </c>
      <c r="C205" s="100" t="s">
        <v>106</v>
      </c>
      <c r="D205" s="101">
        <f>SUM(D200:D204)</f>
        <v>5</v>
      </c>
      <c r="E205" s="101">
        <f>SUM(E200:E204)</f>
        <v>10</v>
      </c>
      <c r="F205" s="101">
        <f>SUM(F200:F204)</f>
        <v>3</v>
      </c>
      <c r="G205" s="101">
        <f t="shared" ref="G205" si="346">SUM(G200:G204)</f>
        <v>1</v>
      </c>
      <c r="H205" s="101">
        <f t="shared" ref="H205" si="347">SUM(H200:H204)</f>
        <v>0</v>
      </c>
      <c r="I205" s="101">
        <f t="shared" ref="I205" si="348">SUM(I200:I204)</f>
        <v>4</v>
      </c>
      <c r="J205" s="101">
        <f t="shared" ref="J205" si="349">SUM(J200:J204)</f>
        <v>0</v>
      </c>
      <c r="K205" s="101">
        <f t="shared" ref="K205" si="350">SUM(K200:K204)</f>
        <v>10</v>
      </c>
      <c r="L205" s="101">
        <f t="shared" ref="L205" si="351">SUM(L200:L204)</f>
        <v>9</v>
      </c>
      <c r="M205" s="101">
        <f t="shared" ref="M205" si="352">SUM(M200:M204)</f>
        <v>0</v>
      </c>
      <c r="N205" s="101">
        <f t="shared" ref="N205" si="353">SUM(N200:N204)</f>
        <v>0</v>
      </c>
      <c r="O205" s="101">
        <f t="shared" ref="O205" si="354">SUM(O200:O204)</f>
        <v>0</v>
      </c>
    </row>
    <row r="206" spans="1:16" x14ac:dyDescent="0.25">
      <c r="A206" s="68" t="s">
        <v>83</v>
      </c>
      <c r="B206" s="105" t="s">
        <v>38</v>
      </c>
      <c r="C206" s="3">
        <v>1</v>
      </c>
      <c r="D206" s="60">
        <v>1</v>
      </c>
      <c r="E206" s="60">
        <v>19</v>
      </c>
      <c r="F206" s="60"/>
      <c r="G206" s="60"/>
      <c r="H206" s="60"/>
      <c r="I206" s="60"/>
      <c r="J206" s="60"/>
      <c r="K206" s="60"/>
      <c r="L206" s="60"/>
      <c r="M206" s="60"/>
      <c r="N206" s="60"/>
      <c r="O206" s="60"/>
      <c r="P206" s="63">
        <f t="shared" si="257"/>
        <v>20</v>
      </c>
    </row>
    <row r="207" spans="1:16" x14ac:dyDescent="0.25">
      <c r="A207" s="68" t="s">
        <v>83</v>
      </c>
      <c r="B207" s="105"/>
      <c r="C207" s="3">
        <v>2</v>
      </c>
      <c r="D207" s="60"/>
      <c r="E207" s="60">
        <v>19</v>
      </c>
      <c r="F207" s="60">
        <v>5</v>
      </c>
      <c r="G207" s="60"/>
      <c r="H207" s="60"/>
      <c r="I207" s="60"/>
      <c r="J207" s="60"/>
      <c r="K207" s="60">
        <v>2</v>
      </c>
      <c r="L207" s="60"/>
      <c r="M207" s="60"/>
      <c r="N207" s="60"/>
      <c r="O207" s="60"/>
      <c r="P207" s="63">
        <f t="shared" si="257"/>
        <v>26</v>
      </c>
    </row>
    <row r="208" spans="1:16" x14ac:dyDescent="0.25">
      <c r="A208" s="68" t="s">
        <v>83</v>
      </c>
      <c r="B208" s="105"/>
      <c r="C208" s="3">
        <v>3</v>
      </c>
      <c r="D208" s="60">
        <v>1</v>
      </c>
      <c r="E208" s="60">
        <v>35</v>
      </c>
      <c r="F208" s="60">
        <v>9</v>
      </c>
      <c r="G208" s="60"/>
      <c r="H208" s="60">
        <v>1</v>
      </c>
      <c r="I208" s="60"/>
      <c r="J208" s="60"/>
      <c r="K208" s="60">
        <v>4</v>
      </c>
      <c r="L208" s="60"/>
      <c r="M208" s="60"/>
      <c r="N208" s="60"/>
      <c r="O208" s="60">
        <v>1</v>
      </c>
      <c r="P208" s="63">
        <f t="shared" si="257"/>
        <v>51</v>
      </c>
    </row>
    <row r="209" spans="1:16" x14ac:dyDescent="0.25">
      <c r="A209" s="68" t="s">
        <v>83</v>
      </c>
      <c r="B209" s="105"/>
      <c r="C209" s="3">
        <v>4</v>
      </c>
      <c r="D209" s="60">
        <v>1</v>
      </c>
      <c r="E209" s="60">
        <v>42</v>
      </c>
      <c r="F209" s="60">
        <v>12</v>
      </c>
      <c r="G209" s="60"/>
      <c r="H209" s="60"/>
      <c r="I209" s="60">
        <v>1</v>
      </c>
      <c r="J209" s="60"/>
      <c r="K209" s="60">
        <v>9</v>
      </c>
      <c r="L209" s="60"/>
      <c r="M209" s="60"/>
      <c r="N209" s="60"/>
      <c r="O209" s="60">
        <v>4</v>
      </c>
      <c r="P209" s="63">
        <f t="shared" si="257"/>
        <v>69</v>
      </c>
    </row>
    <row r="210" spans="1:16" x14ac:dyDescent="0.25">
      <c r="A210" s="68" t="s">
        <v>83</v>
      </c>
      <c r="B210" s="105"/>
      <c r="C210" s="3">
        <v>5</v>
      </c>
      <c r="D210" s="60"/>
      <c r="E210" s="60">
        <v>11</v>
      </c>
      <c r="F210" s="60">
        <v>1</v>
      </c>
      <c r="G210" s="60"/>
      <c r="H210" s="60"/>
      <c r="I210" s="60"/>
      <c r="J210" s="60"/>
      <c r="K210" s="60">
        <v>1</v>
      </c>
      <c r="L210" s="60"/>
      <c r="M210" s="60"/>
      <c r="N210" s="60">
        <v>1</v>
      </c>
      <c r="O210" s="60">
        <v>1</v>
      </c>
      <c r="P210" s="63">
        <f t="shared" si="257"/>
        <v>15</v>
      </c>
    </row>
    <row r="211" spans="1:16" s="63" customFormat="1" x14ac:dyDescent="0.25">
      <c r="A211" s="98"/>
      <c r="B211" s="103" t="s">
        <v>38</v>
      </c>
      <c r="C211" s="100" t="s">
        <v>106</v>
      </c>
      <c r="D211" s="101">
        <f>SUM(D206:D210)</f>
        <v>3</v>
      </c>
      <c r="E211" s="101">
        <f>SUM(E206:E210)</f>
        <v>126</v>
      </c>
      <c r="F211" s="101">
        <f>SUM(F206:F210)</f>
        <v>27</v>
      </c>
      <c r="G211" s="101">
        <f t="shared" ref="G211" si="355">SUM(G206:G210)</f>
        <v>0</v>
      </c>
      <c r="H211" s="101">
        <f t="shared" ref="H211" si="356">SUM(H206:H210)</f>
        <v>1</v>
      </c>
      <c r="I211" s="101">
        <f t="shared" ref="I211" si="357">SUM(I206:I210)</f>
        <v>1</v>
      </c>
      <c r="J211" s="101">
        <f t="shared" ref="J211" si="358">SUM(J206:J210)</f>
        <v>0</v>
      </c>
      <c r="K211" s="101">
        <f t="shared" ref="K211" si="359">SUM(K206:K210)</f>
        <v>16</v>
      </c>
      <c r="L211" s="101">
        <f t="shared" ref="L211" si="360">SUM(L206:L210)</f>
        <v>0</v>
      </c>
      <c r="M211" s="101">
        <f t="shared" ref="M211" si="361">SUM(M206:M210)</f>
        <v>0</v>
      </c>
      <c r="N211" s="101">
        <f t="shared" ref="N211" si="362">SUM(N206:N210)</f>
        <v>1</v>
      </c>
      <c r="O211" s="101">
        <f t="shared" ref="O211" si="363">SUM(O206:O210)</f>
        <v>6</v>
      </c>
    </row>
    <row r="212" spans="1:16" x14ac:dyDescent="0.25">
      <c r="A212" s="68" t="s">
        <v>83</v>
      </c>
      <c r="B212" s="105" t="s">
        <v>39</v>
      </c>
      <c r="C212" s="3">
        <v>1</v>
      </c>
      <c r="D212" s="60">
        <v>1</v>
      </c>
      <c r="E212" s="60">
        <v>1</v>
      </c>
      <c r="F212" s="60">
        <v>2</v>
      </c>
      <c r="G212" s="60"/>
      <c r="H212" s="60"/>
      <c r="I212" s="60"/>
      <c r="J212" s="60"/>
      <c r="K212" s="60"/>
      <c r="L212" s="60"/>
      <c r="M212" s="60"/>
      <c r="N212" s="60"/>
      <c r="O212" s="60"/>
      <c r="P212" s="63">
        <f t="shared" si="257"/>
        <v>4</v>
      </c>
    </row>
    <row r="213" spans="1:16" x14ac:dyDescent="0.25">
      <c r="A213" s="68" t="s">
        <v>83</v>
      </c>
      <c r="B213" s="105"/>
      <c r="C213" s="3">
        <v>2</v>
      </c>
      <c r="D213" s="60"/>
      <c r="E213" s="60"/>
      <c r="F213" s="60"/>
      <c r="G213" s="60"/>
      <c r="H213" s="60"/>
      <c r="I213" s="60"/>
      <c r="J213" s="60">
        <v>2</v>
      </c>
      <c r="K213" s="60"/>
      <c r="L213" s="60"/>
      <c r="M213" s="60"/>
      <c r="N213" s="60"/>
      <c r="O213" s="60"/>
      <c r="P213" s="63">
        <f t="shared" si="257"/>
        <v>2</v>
      </c>
    </row>
    <row r="214" spans="1:16" x14ac:dyDescent="0.25">
      <c r="A214" s="68" t="s">
        <v>83</v>
      </c>
      <c r="B214" s="105"/>
      <c r="C214" s="3">
        <v>3</v>
      </c>
      <c r="D214" s="60">
        <v>1</v>
      </c>
      <c r="E214" s="60">
        <v>2</v>
      </c>
      <c r="F214" s="60"/>
      <c r="G214" s="60">
        <v>1</v>
      </c>
      <c r="H214" s="60"/>
      <c r="I214" s="60"/>
      <c r="J214" s="60"/>
      <c r="K214" s="60"/>
      <c r="L214" s="60"/>
      <c r="M214" s="60"/>
      <c r="N214" s="60"/>
      <c r="O214" s="60"/>
      <c r="P214" s="63">
        <f t="shared" si="257"/>
        <v>4</v>
      </c>
    </row>
    <row r="215" spans="1:16" x14ac:dyDescent="0.25">
      <c r="A215" s="68" t="s">
        <v>83</v>
      </c>
      <c r="B215" s="105"/>
      <c r="C215" s="3">
        <v>4</v>
      </c>
      <c r="D215" s="60">
        <v>2</v>
      </c>
      <c r="E215" s="60">
        <v>6</v>
      </c>
      <c r="F215" s="60"/>
      <c r="G215" s="60">
        <v>1</v>
      </c>
      <c r="H215" s="60"/>
      <c r="I215" s="60">
        <v>1</v>
      </c>
      <c r="J215" s="60"/>
      <c r="K215" s="60">
        <v>1</v>
      </c>
      <c r="L215" s="60">
        <v>1</v>
      </c>
      <c r="M215" s="60"/>
      <c r="N215" s="60"/>
      <c r="O215" s="60"/>
      <c r="P215" s="63">
        <f t="shared" si="257"/>
        <v>12</v>
      </c>
    </row>
    <row r="216" spans="1:16" x14ac:dyDescent="0.25">
      <c r="A216" s="68" t="s">
        <v>83</v>
      </c>
      <c r="B216" s="105"/>
      <c r="C216" s="3">
        <v>5</v>
      </c>
      <c r="D216" s="60">
        <v>1</v>
      </c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3">
        <f t="shared" si="257"/>
        <v>1</v>
      </c>
    </row>
    <row r="217" spans="1:16" s="63" customFormat="1" x14ac:dyDescent="0.25">
      <c r="A217" s="98"/>
      <c r="B217" s="103" t="s">
        <v>39</v>
      </c>
      <c r="C217" s="100" t="s">
        <v>106</v>
      </c>
      <c r="D217" s="101">
        <f>SUM(D212:D216)</f>
        <v>5</v>
      </c>
      <c r="E217" s="101">
        <f>SUM(E212:E216)</f>
        <v>9</v>
      </c>
      <c r="F217" s="101">
        <f>SUM(F212:F216)</f>
        <v>2</v>
      </c>
      <c r="G217" s="101">
        <f t="shared" ref="G217" si="364">SUM(G212:G216)</f>
        <v>2</v>
      </c>
      <c r="H217" s="101">
        <f t="shared" ref="H217" si="365">SUM(H212:H216)</f>
        <v>0</v>
      </c>
      <c r="I217" s="101">
        <f t="shared" ref="I217" si="366">SUM(I212:I216)</f>
        <v>1</v>
      </c>
      <c r="J217" s="101">
        <f t="shared" ref="J217" si="367">SUM(J212:J216)</f>
        <v>2</v>
      </c>
      <c r="K217" s="101">
        <f t="shared" ref="K217" si="368">SUM(K212:K216)</f>
        <v>1</v>
      </c>
      <c r="L217" s="101">
        <f t="shared" ref="L217" si="369">SUM(L212:L216)</f>
        <v>1</v>
      </c>
      <c r="M217" s="101">
        <f t="shared" ref="M217" si="370">SUM(M212:M216)</f>
        <v>0</v>
      </c>
      <c r="N217" s="101">
        <f t="shared" ref="N217" si="371">SUM(N212:N216)</f>
        <v>0</v>
      </c>
      <c r="O217" s="101">
        <f t="shared" ref="O217" si="372">SUM(O212:O216)</f>
        <v>0</v>
      </c>
    </row>
    <row r="218" spans="1:16" x14ac:dyDescent="0.25">
      <c r="A218" s="68" t="s">
        <v>83</v>
      </c>
      <c r="B218" s="105" t="s">
        <v>40</v>
      </c>
      <c r="C218" s="3">
        <v>1</v>
      </c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  <c r="O218" s="60"/>
      <c r="P218" s="63">
        <f t="shared" si="257"/>
        <v>0</v>
      </c>
    </row>
    <row r="219" spans="1:16" x14ac:dyDescent="0.25">
      <c r="A219" s="68" t="s">
        <v>83</v>
      </c>
      <c r="B219" s="105"/>
      <c r="C219" s="3">
        <v>2</v>
      </c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  <c r="O219" s="60"/>
      <c r="P219" s="63">
        <f t="shared" si="257"/>
        <v>0</v>
      </c>
    </row>
    <row r="220" spans="1:16" x14ac:dyDescent="0.25">
      <c r="A220" s="68" t="s">
        <v>83</v>
      </c>
      <c r="B220" s="105"/>
      <c r="C220" s="3">
        <v>3</v>
      </c>
      <c r="D220" s="60"/>
      <c r="E220" s="60"/>
      <c r="F220" s="60"/>
      <c r="G220" s="60"/>
      <c r="H220" s="60"/>
      <c r="I220" s="60"/>
      <c r="J220" s="60"/>
      <c r="K220" s="60"/>
      <c r="L220" s="60">
        <v>1</v>
      </c>
      <c r="M220" s="60"/>
      <c r="N220" s="60"/>
      <c r="O220" s="60"/>
      <c r="P220" s="63">
        <f t="shared" si="257"/>
        <v>1</v>
      </c>
    </row>
    <row r="221" spans="1:16" x14ac:dyDescent="0.25">
      <c r="A221" s="68" t="s">
        <v>83</v>
      </c>
      <c r="B221" s="105"/>
      <c r="C221" s="3">
        <v>4</v>
      </c>
      <c r="D221" s="60"/>
      <c r="E221" s="60"/>
      <c r="F221" s="60">
        <v>4</v>
      </c>
      <c r="G221" s="60"/>
      <c r="H221" s="60"/>
      <c r="I221" s="60"/>
      <c r="J221" s="60"/>
      <c r="K221" s="60">
        <v>4</v>
      </c>
      <c r="L221" s="60">
        <v>5</v>
      </c>
      <c r="M221" s="60"/>
      <c r="N221" s="60">
        <v>2</v>
      </c>
      <c r="O221" s="60"/>
      <c r="P221" s="63">
        <f t="shared" si="257"/>
        <v>15</v>
      </c>
    </row>
    <row r="222" spans="1:16" x14ac:dyDescent="0.25">
      <c r="A222" s="68" t="s">
        <v>83</v>
      </c>
      <c r="B222" s="105"/>
      <c r="C222" s="3">
        <v>5</v>
      </c>
      <c r="D222" s="60"/>
      <c r="E222" s="60">
        <v>1</v>
      </c>
      <c r="F222" s="60"/>
      <c r="G222" s="60"/>
      <c r="H222" s="60"/>
      <c r="I222" s="60"/>
      <c r="J222" s="60"/>
      <c r="K222" s="60">
        <v>2</v>
      </c>
      <c r="L222" s="60">
        <v>9</v>
      </c>
      <c r="M222" s="60"/>
      <c r="N222" s="60"/>
      <c r="O222" s="60"/>
      <c r="P222" s="63">
        <f t="shared" si="257"/>
        <v>12</v>
      </c>
    </row>
    <row r="223" spans="1:16" s="63" customFormat="1" x14ac:dyDescent="0.25">
      <c r="A223" s="98"/>
      <c r="B223" s="103" t="s">
        <v>40</v>
      </c>
      <c r="C223" s="100" t="s">
        <v>106</v>
      </c>
      <c r="D223" s="101">
        <f>SUM(D218:D222)</f>
        <v>0</v>
      </c>
      <c r="E223" s="101">
        <f>SUM(E218:E222)</f>
        <v>1</v>
      </c>
      <c r="F223" s="101">
        <f>SUM(F218:F222)</f>
        <v>4</v>
      </c>
      <c r="G223" s="101">
        <f t="shared" ref="G223" si="373">SUM(G218:G222)</f>
        <v>0</v>
      </c>
      <c r="H223" s="101">
        <f t="shared" ref="H223" si="374">SUM(H218:H222)</f>
        <v>0</v>
      </c>
      <c r="I223" s="101">
        <f t="shared" ref="I223" si="375">SUM(I218:I222)</f>
        <v>0</v>
      </c>
      <c r="J223" s="101">
        <f t="shared" ref="J223" si="376">SUM(J218:J222)</f>
        <v>0</v>
      </c>
      <c r="K223" s="101">
        <f t="shared" ref="K223" si="377">SUM(K218:K222)</f>
        <v>6</v>
      </c>
      <c r="L223" s="101">
        <f t="shared" ref="L223" si="378">SUM(L218:L222)</f>
        <v>15</v>
      </c>
      <c r="M223" s="101">
        <f t="shared" ref="M223" si="379">SUM(M218:M222)</f>
        <v>0</v>
      </c>
      <c r="N223" s="101">
        <f t="shared" ref="N223" si="380">SUM(N218:N222)</f>
        <v>2</v>
      </c>
      <c r="O223" s="101">
        <f t="shared" ref="O223" si="381">SUM(O218:O222)</f>
        <v>0</v>
      </c>
    </row>
    <row r="224" spans="1:16" x14ac:dyDescent="0.25">
      <c r="A224" s="68" t="s">
        <v>83</v>
      </c>
      <c r="B224" s="105" t="s">
        <v>41</v>
      </c>
      <c r="C224" s="3">
        <v>1</v>
      </c>
      <c r="D224" s="60"/>
      <c r="E224" s="60">
        <v>31</v>
      </c>
      <c r="F224" s="60">
        <v>1</v>
      </c>
      <c r="G224" s="60"/>
      <c r="H224" s="60"/>
      <c r="I224" s="60"/>
      <c r="J224" s="60"/>
      <c r="K224" s="60"/>
      <c r="L224" s="60"/>
      <c r="M224" s="60"/>
      <c r="N224" s="60"/>
      <c r="O224" s="60"/>
      <c r="P224" s="63">
        <f t="shared" si="257"/>
        <v>32</v>
      </c>
    </row>
    <row r="225" spans="1:16" x14ac:dyDescent="0.25">
      <c r="A225" s="68" t="s">
        <v>83</v>
      </c>
      <c r="B225" s="105"/>
      <c r="C225" s="3">
        <v>2</v>
      </c>
      <c r="D225" s="60"/>
      <c r="E225" s="60">
        <v>24</v>
      </c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3">
        <f t="shared" si="257"/>
        <v>24</v>
      </c>
    </row>
    <row r="226" spans="1:16" x14ac:dyDescent="0.25">
      <c r="A226" s="68" t="s">
        <v>83</v>
      </c>
      <c r="B226" s="105"/>
      <c r="C226" s="3">
        <v>3</v>
      </c>
      <c r="D226" s="60"/>
      <c r="E226" s="60">
        <v>41</v>
      </c>
      <c r="F226" s="60">
        <v>1</v>
      </c>
      <c r="G226" s="60"/>
      <c r="H226" s="60"/>
      <c r="I226" s="60"/>
      <c r="J226" s="60"/>
      <c r="K226" s="60">
        <v>1</v>
      </c>
      <c r="L226" s="60">
        <v>1</v>
      </c>
      <c r="M226" s="60"/>
      <c r="N226" s="60">
        <v>1</v>
      </c>
      <c r="O226" s="60">
        <v>2</v>
      </c>
      <c r="P226" s="63">
        <f t="shared" si="257"/>
        <v>47</v>
      </c>
    </row>
    <row r="227" spans="1:16" x14ac:dyDescent="0.25">
      <c r="A227" s="68" t="s">
        <v>83</v>
      </c>
      <c r="B227" s="105"/>
      <c r="C227" s="3">
        <v>4</v>
      </c>
      <c r="D227" s="60"/>
      <c r="E227" s="60">
        <v>62</v>
      </c>
      <c r="F227" s="60">
        <v>7</v>
      </c>
      <c r="G227" s="60"/>
      <c r="H227" s="60"/>
      <c r="I227" s="60"/>
      <c r="J227" s="60"/>
      <c r="K227" s="60">
        <v>36</v>
      </c>
      <c r="L227" s="60"/>
      <c r="M227" s="60"/>
      <c r="N227" s="60"/>
      <c r="O227" s="60"/>
      <c r="P227" s="63">
        <f t="shared" si="257"/>
        <v>105</v>
      </c>
    </row>
    <row r="228" spans="1:16" x14ac:dyDescent="0.25">
      <c r="A228" s="68" t="s">
        <v>83</v>
      </c>
      <c r="B228" s="105"/>
      <c r="C228" s="3">
        <v>5</v>
      </c>
      <c r="D228" s="60"/>
      <c r="E228" s="60">
        <v>24</v>
      </c>
      <c r="F228" s="60">
        <v>4</v>
      </c>
      <c r="G228" s="60"/>
      <c r="H228" s="60">
        <v>1</v>
      </c>
      <c r="I228" s="60"/>
      <c r="J228" s="60"/>
      <c r="K228" s="60">
        <v>16</v>
      </c>
      <c r="L228" s="60"/>
      <c r="M228" s="60">
        <v>1</v>
      </c>
      <c r="N228" s="60"/>
      <c r="O228" s="60">
        <v>1</v>
      </c>
      <c r="P228" s="63">
        <f t="shared" si="257"/>
        <v>47</v>
      </c>
    </row>
    <row r="229" spans="1:16" s="63" customFormat="1" x14ac:dyDescent="0.25">
      <c r="A229" s="98"/>
      <c r="B229" s="103" t="s">
        <v>41</v>
      </c>
      <c r="C229" s="100" t="s">
        <v>106</v>
      </c>
      <c r="D229" s="101">
        <f>SUM(D224:D228)</f>
        <v>0</v>
      </c>
      <c r="E229" s="101">
        <f>SUM(E224:E228)</f>
        <v>182</v>
      </c>
      <c r="F229" s="101">
        <f>SUM(F224:F228)</f>
        <v>13</v>
      </c>
      <c r="G229" s="101">
        <f t="shared" ref="G229" si="382">SUM(G224:G228)</f>
        <v>0</v>
      </c>
      <c r="H229" s="101">
        <f t="shared" ref="H229" si="383">SUM(H224:H228)</f>
        <v>1</v>
      </c>
      <c r="I229" s="101">
        <f t="shared" ref="I229" si="384">SUM(I224:I228)</f>
        <v>0</v>
      </c>
      <c r="J229" s="101">
        <f t="shared" ref="J229" si="385">SUM(J224:J228)</f>
        <v>0</v>
      </c>
      <c r="K229" s="101">
        <f t="shared" ref="K229" si="386">SUM(K224:K228)</f>
        <v>53</v>
      </c>
      <c r="L229" s="101">
        <f t="shared" ref="L229" si="387">SUM(L224:L228)</f>
        <v>1</v>
      </c>
      <c r="M229" s="101">
        <f t="shared" ref="M229" si="388">SUM(M224:M228)</f>
        <v>1</v>
      </c>
      <c r="N229" s="101">
        <f t="shared" ref="N229" si="389">SUM(N224:N228)</f>
        <v>1</v>
      </c>
      <c r="O229" s="101">
        <f t="shared" ref="O229" si="390">SUM(O224:O228)</f>
        <v>3</v>
      </c>
    </row>
    <row r="230" spans="1:16" x14ac:dyDescent="0.25">
      <c r="A230" s="68" t="s">
        <v>83</v>
      </c>
      <c r="B230" s="105" t="s">
        <v>42</v>
      </c>
      <c r="C230" s="3">
        <v>1</v>
      </c>
      <c r="D230" s="60"/>
      <c r="E230" s="60">
        <v>19</v>
      </c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3">
        <f t="shared" si="257"/>
        <v>19</v>
      </c>
    </row>
    <row r="231" spans="1:16" x14ac:dyDescent="0.25">
      <c r="A231" s="68" t="s">
        <v>83</v>
      </c>
      <c r="B231" s="105"/>
      <c r="C231" s="3">
        <v>2</v>
      </c>
      <c r="D231" s="60"/>
      <c r="E231" s="60">
        <v>2</v>
      </c>
      <c r="F231" s="60"/>
      <c r="G231" s="60"/>
      <c r="H231" s="60">
        <v>1</v>
      </c>
      <c r="I231" s="60"/>
      <c r="J231" s="60"/>
      <c r="K231" s="60">
        <v>1</v>
      </c>
      <c r="L231" s="60"/>
      <c r="M231" s="60"/>
      <c r="N231" s="60"/>
      <c r="O231" s="60"/>
      <c r="P231" s="63">
        <f t="shared" si="257"/>
        <v>4</v>
      </c>
    </row>
    <row r="232" spans="1:16" x14ac:dyDescent="0.25">
      <c r="A232" s="68" t="s">
        <v>83</v>
      </c>
      <c r="B232" s="105"/>
      <c r="C232" s="3">
        <v>3</v>
      </c>
      <c r="D232" s="60"/>
      <c r="E232" s="60">
        <v>24</v>
      </c>
      <c r="F232" s="60">
        <v>1</v>
      </c>
      <c r="G232" s="60"/>
      <c r="H232" s="60"/>
      <c r="I232" s="60">
        <v>1</v>
      </c>
      <c r="J232" s="60"/>
      <c r="K232" s="60">
        <v>1</v>
      </c>
      <c r="L232" s="60">
        <v>2</v>
      </c>
      <c r="M232" s="60"/>
      <c r="N232" s="60"/>
      <c r="O232" s="60">
        <v>1</v>
      </c>
      <c r="P232" s="63">
        <f t="shared" si="257"/>
        <v>30</v>
      </c>
    </row>
    <row r="233" spans="1:16" x14ac:dyDescent="0.25">
      <c r="A233" s="68" t="s">
        <v>83</v>
      </c>
      <c r="B233" s="105"/>
      <c r="C233" s="3">
        <v>4</v>
      </c>
      <c r="D233" s="60"/>
      <c r="E233" s="60">
        <v>33</v>
      </c>
      <c r="F233" s="60">
        <v>2</v>
      </c>
      <c r="G233" s="60">
        <v>2</v>
      </c>
      <c r="H233" s="60"/>
      <c r="I233" s="60">
        <v>1</v>
      </c>
      <c r="J233" s="60"/>
      <c r="K233" s="60">
        <v>5</v>
      </c>
      <c r="L233" s="60"/>
      <c r="M233" s="60"/>
      <c r="N233" s="60"/>
      <c r="O233" s="60">
        <v>2</v>
      </c>
      <c r="P233" s="63">
        <f t="shared" ref="P233:P309" si="391">SUM(D233:O233)</f>
        <v>45</v>
      </c>
    </row>
    <row r="234" spans="1:16" x14ac:dyDescent="0.25">
      <c r="A234" s="68" t="s">
        <v>83</v>
      </c>
      <c r="B234" s="105"/>
      <c r="C234" s="3">
        <v>5</v>
      </c>
      <c r="D234" s="60"/>
      <c r="E234" s="60">
        <v>17</v>
      </c>
      <c r="F234" s="60">
        <v>10</v>
      </c>
      <c r="G234" s="60"/>
      <c r="H234" s="60"/>
      <c r="I234" s="60"/>
      <c r="J234" s="60"/>
      <c r="K234" s="60"/>
      <c r="L234" s="60"/>
      <c r="M234" s="60"/>
      <c r="N234" s="60"/>
      <c r="O234" s="60"/>
      <c r="P234" s="63">
        <f t="shared" si="391"/>
        <v>27</v>
      </c>
    </row>
    <row r="235" spans="1:16" s="63" customFormat="1" x14ac:dyDescent="0.25">
      <c r="A235" s="98"/>
      <c r="B235" s="103" t="s">
        <v>42</v>
      </c>
      <c r="C235" s="100" t="s">
        <v>106</v>
      </c>
      <c r="D235" s="101">
        <f>SUM(D230:D234)</f>
        <v>0</v>
      </c>
      <c r="E235" s="101">
        <f>SUM(E230:E234)</f>
        <v>95</v>
      </c>
      <c r="F235" s="101">
        <f>SUM(F230:F234)</f>
        <v>13</v>
      </c>
      <c r="G235" s="101">
        <f t="shared" ref="G235" si="392">SUM(G230:G234)</f>
        <v>2</v>
      </c>
      <c r="H235" s="101">
        <f t="shared" ref="H235" si="393">SUM(H230:H234)</f>
        <v>1</v>
      </c>
      <c r="I235" s="101">
        <f t="shared" ref="I235" si="394">SUM(I230:I234)</f>
        <v>2</v>
      </c>
      <c r="J235" s="101">
        <f t="shared" ref="J235" si="395">SUM(J230:J234)</f>
        <v>0</v>
      </c>
      <c r="K235" s="101">
        <f t="shared" ref="K235" si="396">SUM(K230:K234)</f>
        <v>7</v>
      </c>
      <c r="L235" s="101">
        <f t="shared" ref="L235" si="397">SUM(L230:L234)</f>
        <v>2</v>
      </c>
      <c r="M235" s="101">
        <f t="shared" ref="M235" si="398">SUM(M230:M234)</f>
        <v>0</v>
      </c>
      <c r="N235" s="101">
        <f t="shared" ref="N235" si="399">SUM(N230:N234)</f>
        <v>0</v>
      </c>
      <c r="O235" s="101">
        <f t="shared" ref="O235" si="400">SUM(O230:O234)</f>
        <v>3</v>
      </c>
    </row>
    <row r="236" spans="1:16" x14ac:dyDescent="0.25">
      <c r="A236" s="5" t="s">
        <v>84</v>
      </c>
      <c r="B236" s="106" t="s">
        <v>60</v>
      </c>
      <c r="C236" s="4">
        <v>1</v>
      </c>
      <c r="D236" s="4"/>
      <c r="E236" s="4">
        <v>3</v>
      </c>
      <c r="F236" s="4"/>
      <c r="G236" s="4"/>
      <c r="H236" s="4">
        <v>2</v>
      </c>
      <c r="I236" s="4"/>
      <c r="J236" s="4"/>
      <c r="K236" s="4"/>
      <c r="L236" s="4"/>
      <c r="M236" s="4"/>
      <c r="N236" s="4"/>
      <c r="O236" s="4"/>
      <c r="P236" s="63">
        <f t="shared" si="391"/>
        <v>5</v>
      </c>
    </row>
    <row r="237" spans="1:16" x14ac:dyDescent="0.25">
      <c r="A237" s="5" t="s">
        <v>84</v>
      </c>
      <c r="B237" s="106"/>
      <c r="C237" s="4">
        <v>2</v>
      </c>
      <c r="D237" s="4"/>
      <c r="E237" s="4">
        <v>3</v>
      </c>
      <c r="F237" s="4">
        <v>2</v>
      </c>
      <c r="G237" s="4"/>
      <c r="H237" s="4"/>
      <c r="I237" s="4"/>
      <c r="J237" s="4"/>
      <c r="K237" s="4"/>
      <c r="L237" s="4">
        <v>2</v>
      </c>
      <c r="M237" s="4"/>
      <c r="N237" s="4"/>
      <c r="O237" s="4"/>
      <c r="P237" s="63">
        <f t="shared" si="391"/>
        <v>7</v>
      </c>
    </row>
    <row r="238" spans="1:16" x14ac:dyDescent="0.25">
      <c r="A238" s="5" t="s">
        <v>84</v>
      </c>
      <c r="B238" s="106"/>
      <c r="C238" s="4">
        <v>3</v>
      </c>
      <c r="D238" s="4">
        <v>2</v>
      </c>
      <c r="E238" s="4">
        <v>15</v>
      </c>
      <c r="F238" s="4">
        <v>2</v>
      </c>
      <c r="G238" s="4"/>
      <c r="H238" s="4"/>
      <c r="I238" s="4"/>
      <c r="J238" s="4"/>
      <c r="K238" s="4"/>
      <c r="L238" s="4"/>
      <c r="M238" s="4"/>
      <c r="N238" s="4"/>
      <c r="O238" s="4">
        <v>1</v>
      </c>
      <c r="P238" s="63">
        <f t="shared" si="391"/>
        <v>20</v>
      </c>
    </row>
    <row r="239" spans="1:16" x14ac:dyDescent="0.25">
      <c r="A239" s="5" t="s">
        <v>84</v>
      </c>
      <c r="B239" s="106"/>
      <c r="C239" s="4">
        <v>4</v>
      </c>
      <c r="D239" s="4"/>
      <c r="E239" s="4">
        <v>10</v>
      </c>
      <c r="F239" s="4">
        <v>2</v>
      </c>
      <c r="G239" s="4"/>
      <c r="H239" s="4"/>
      <c r="I239" s="4"/>
      <c r="J239" s="4"/>
      <c r="K239" s="4">
        <v>8</v>
      </c>
      <c r="L239" s="4"/>
      <c r="M239" s="4"/>
      <c r="N239" s="4"/>
      <c r="O239" s="4">
        <v>3</v>
      </c>
      <c r="P239" s="63">
        <f t="shared" si="391"/>
        <v>23</v>
      </c>
    </row>
    <row r="240" spans="1:16" x14ac:dyDescent="0.25">
      <c r="A240" s="5" t="s">
        <v>84</v>
      </c>
      <c r="B240" s="106"/>
      <c r="C240" s="4">
        <v>5</v>
      </c>
      <c r="D240" s="4"/>
      <c r="E240" s="4">
        <v>12</v>
      </c>
      <c r="F240" s="4">
        <v>2</v>
      </c>
      <c r="G240" s="4"/>
      <c r="H240" s="4"/>
      <c r="I240" s="4">
        <v>1</v>
      </c>
      <c r="J240" s="4"/>
      <c r="K240" s="4">
        <v>1</v>
      </c>
      <c r="L240" s="4"/>
      <c r="M240" s="4"/>
      <c r="N240" s="4"/>
      <c r="O240" s="4"/>
      <c r="P240" s="63">
        <f t="shared" si="391"/>
        <v>16</v>
      </c>
    </row>
    <row r="241" spans="1:16" s="63" customFormat="1" x14ac:dyDescent="0.25">
      <c r="A241" s="98"/>
      <c r="B241" s="103" t="s">
        <v>60</v>
      </c>
      <c r="C241" s="100" t="s">
        <v>106</v>
      </c>
      <c r="D241" s="101">
        <f>SUM(D236:D240)</f>
        <v>2</v>
      </c>
      <c r="E241" s="101">
        <f>SUM(E236:E240)</f>
        <v>43</v>
      </c>
      <c r="F241" s="101">
        <f>SUM(F236:F240)</f>
        <v>8</v>
      </c>
      <c r="G241" s="101">
        <f t="shared" ref="G241" si="401">SUM(G236:G240)</f>
        <v>0</v>
      </c>
      <c r="H241" s="101">
        <f t="shared" ref="H241" si="402">SUM(H236:H240)</f>
        <v>2</v>
      </c>
      <c r="I241" s="101">
        <f t="shared" ref="I241" si="403">SUM(I236:I240)</f>
        <v>1</v>
      </c>
      <c r="J241" s="101">
        <f t="shared" ref="J241" si="404">SUM(J236:J240)</f>
        <v>0</v>
      </c>
      <c r="K241" s="101">
        <f t="shared" ref="K241" si="405">SUM(K236:K240)</f>
        <v>9</v>
      </c>
      <c r="L241" s="101">
        <f t="shared" ref="L241" si="406">SUM(L236:L240)</f>
        <v>2</v>
      </c>
      <c r="M241" s="101">
        <f t="shared" ref="M241" si="407">SUM(M236:M240)</f>
        <v>0</v>
      </c>
      <c r="N241" s="101">
        <f t="shared" ref="N241" si="408">SUM(N236:N240)</f>
        <v>0</v>
      </c>
      <c r="O241" s="101">
        <f t="shared" ref="O241" si="409">SUM(O236:O240)</f>
        <v>4</v>
      </c>
    </row>
    <row r="242" spans="1:16" x14ac:dyDescent="0.25">
      <c r="A242" s="5" t="s">
        <v>84</v>
      </c>
      <c r="B242" s="106" t="s">
        <v>61</v>
      </c>
      <c r="C242" s="4">
        <v>1</v>
      </c>
      <c r="D242" s="4"/>
      <c r="E242" s="4">
        <v>2</v>
      </c>
      <c r="F242" s="4">
        <v>2</v>
      </c>
      <c r="G242" s="4"/>
      <c r="H242" s="4"/>
      <c r="I242" s="4"/>
      <c r="J242" s="4"/>
      <c r="K242" s="4">
        <v>3</v>
      </c>
      <c r="L242" s="4">
        <v>1</v>
      </c>
      <c r="M242" s="4"/>
      <c r="N242" s="4"/>
      <c r="O242" s="4"/>
      <c r="P242" s="63">
        <f t="shared" si="391"/>
        <v>8</v>
      </c>
    </row>
    <row r="243" spans="1:16" x14ac:dyDescent="0.25">
      <c r="A243" s="5" t="s">
        <v>84</v>
      </c>
      <c r="B243" s="106"/>
      <c r="C243" s="4">
        <v>2</v>
      </c>
      <c r="D243" s="4"/>
      <c r="E243" s="4">
        <v>2</v>
      </c>
      <c r="F243" s="4">
        <v>2</v>
      </c>
      <c r="G243" s="4">
        <v>2</v>
      </c>
      <c r="H243" s="4"/>
      <c r="I243" s="4"/>
      <c r="J243" s="4"/>
      <c r="K243" s="4">
        <v>2</v>
      </c>
      <c r="L243" s="4">
        <v>18</v>
      </c>
      <c r="M243" s="4"/>
      <c r="N243" s="4"/>
      <c r="O243" s="4"/>
      <c r="P243" s="63">
        <f t="shared" si="391"/>
        <v>26</v>
      </c>
    </row>
    <row r="244" spans="1:16" x14ac:dyDescent="0.25">
      <c r="A244" s="5" t="s">
        <v>84</v>
      </c>
      <c r="B244" s="106"/>
      <c r="C244" s="4">
        <v>3</v>
      </c>
      <c r="D244" s="4"/>
      <c r="E244" s="4">
        <v>11</v>
      </c>
      <c r="F244" s="4">
        <v>2</v>
      </c>
      <c r="G244" s="4"/>
      <c r="H244" s="4"/>
      <c r="I244" s="4"/>
      <c r="J244" s="4"/>
      <c r="K244" s="4"/>
      <c r="L244" s="4">
        <v>20</v>
      </c>
      <c r="M244" s="4">
        <v>2</v>
      </c>
      <c r="N244" s="4"/>
      <c r="O244" s="4">
        <v>2</v>
      </c>
      <c r="P244" s="63">
        <f t="shared" si="391"/>
        <v>37</v>
      </c>
    </row>
    <row r="245" spans="1:16" x14ac:dyDescent="0.25">
      <c r="A245" s="5" t="s">
        <v>84</v>
      </c>
      <c r="B245" s="106"/>
      <c r="C245" s="4">
        <v>4</v>
      </c>
      <c r="D245" s="4">
        <v>2</v>
      </c>
      <c r="E245" s="4"/>
      <c r="F245" s="4">
        <v>2</v>
      </c>
      <c r="G245" s="4"/>
      <c r="H245" s="4"/>
      <c r="I245" s="4">
        <v>2</v>
      </c>
      <c r="J245" s="4"/>
      <c r="K245" s="4"/>
      <c r="L245" s="4">
        <v>15</v>
      </c>
      <c r="M245" s="4"/>
      <c r="N245" s="4"/>
      <c r="O245" s="4">
        <v>1</v>
      </c>
      <c r="P245" s="63">
        <f t="shared" si="391"/>
        <v>22</v>
      </c>
    </row>
    <row r="246" spans="1:16" x14ac:dyDescent="0.25">
      <c r="A246" s="5" t="s">
        <v>84</v>
      </c>
      <c r="B246" s="106"/>
      <c r="C246" s="4">
        <v>5</v>
      </c>
      <c r="D246" s="4"/>
      <c r="E246" s="4">
        <v>6</v>
      </c>
      <c r="F246" s="4">
        <v>2</v>
      </c>
      <c r="G246" s="4"/>
      <c r="H246" s="4"/>
      <c r="I246" s="4"/>
      <c r="J246" s="4"/>
      <c r="K246" s="4">
        <v>2</v>
      </c>
      <c r="L246" s="4">
        <v>14</v>
      </c>
      <c r="M246" s="4"/>
      <c r="N246" s="4"/>
      <c r="O246" s="4">
        <v>4</v>
      </c>
      <c r="P246" s="63">
        <f t="shared" si="391"/>
        <v>28</v>
      </c>
    </row>
    <row r="247" spans="1:16" s="63" customFormat="1" x14ac:dyDescent="0.25">
      <c r="A247" s="98"/>
      <c r="B247" s="103" t="s">
        <v>61</v>
      </c>
      <c r="C247" s="100" t="s">
        <v>106</v>
      </c>
      <c r="D247" s="101">
        <f>SUM(D242:D246)</f>
        <v>2</v>
      </c>
      <c r="E247" s="101">
        <f>SUM(E242:E246)</f>
        <v>21</v>
      </c>
      <c r="F247" s="101">
        <f>SUM(F242:F246)</f>
        <v>10</v>
      </c>
      <c r="G247" s="101">
        <f t="shared" ref="G247" si="410">SUM(G242:G246)</f>
        <v>2</v>
      </c>
      <c r="H247" s="101">
        <f t="shared" ref="H247" si="411">SUM(H242:H246)</f>
        <v>0</v>
      </c>
      <c r="I247" s="101">
        <f t="shared" ref="I247" si="412">SUM(I242:I246)</f>
        <v>2</v>
      </c>
      <c r="J247" s="101">
        <f t="shared" ref="J247" si="413">SUM(J242:J246)</f>
        <v>0</v>
      </c>
      <c r="K247" s="101">
        <f t="shared" ref="K247" si="414">SUM(K242:K246)</f>
        <v>7</v>
      </c>
      <c r="L247" s="101">
        <f t="shared" ref="L247" si="415">SUM(L242:L246)</f>
        <v>68</v>
      </c>
      <c r="M247" s="101">
        <f t="shared" ref="M247" si="416">SUM(M242:M246)</f>
        <v>2</v>
      </c>
      <c r="N247" s="101">
        <f t="shared" ref="N247" si="417">SUM(N242:N246)</f>
        <v>0</v>
      </c>
      <c r="O247" s="101">
        <f t="shared" ref="O247" si="418">SUM(O242:O246)</f>
        <v>7</v>
      </c>
    </row>
    <row r="248" spans="1:16" x14ac:dyDescent="0.25">
      <c r="A248" s="5" t="s">
        <v>84</v>
      </c>
      <c r="B248" s="106" t="s">
        <v>62</v>
      </c>
      <c r="C248" s="4">
        <v>1</v>
      </c>
      <c r="D248" s="4">
        <v>3</v>
      </c>
      <c r="E248" s="4">
        <v>20</v>
      </c>
      <c r="F248" s="4">
        <v>2</v>
      </c>
      <c r="G248" s="4"/>
      <c r="H248" s="4"/>
      <c r="I248" s="4"/>
      <c r="J248" s="4"/>
      <c r="K248" s="4"/>
      <c r="L248" s="4">
        <v>1</v>
      </c>
      <c r="M248" s="4"/>
      <c r="N248" s="4"/>
      <c r="O248" s="4"/>
      <c r="P248" s="63">
        <f t="shared" si="391"/>
        <v>26</v>
      </c>
    </row>
    <row r="249" spans="1:16" x14ac:dyDescent="0.25">
      <c r="A249" s="5" t="s">
        <v>84</v>
      </c>
      <c r="B249" s="106"/>
      <c r="C249" s="4">
        <v>2</v>
      </c>
      <c r="D249" s="4"/>
      <c r="E249" s="4">
        <v>26</v>
      </c>
      <c r="F249" s="4">
        <v>2</v>
      </c>
      <c r="G249" s="4"/>
      <c r="H249" s="4"/>
      <c r="I249" s="4"/>
      <c r="J249" s="4"/>
      <c r="K249" s="4">
        <v>5</v>
      </c>
      <c r="L249" s="4"/>
      <c r="M249" s="4"/>
      <c r="N249" s="4"/>
      <c r="O249" s="4"/>
      <c r="P249" s="63">
        <f t="shared" si="391"/>
        <v>33</v>
      </c>
    </row>
    <row r="250" spans="1:16" x14ac:dyDescent="0.25">
      <c r="A250" s="5" t="s">
        <v>84</v>
      </c>
      <c r="B250" s="106"/>
      <c r="C250" s="4">
        <v>3</v>
      </c>
      <c r="D250" s="4"/>
      <c r="E250" s="4">
        <v>65</v>
      </c>
      <c r="F250" s="4">
        <v>2</v>
      </c>
      <c r="G250" s="4"/>
      <c r="H250" s="4"/>
      <c r="I250" s="4"/>
      <c r="J250" s="4"/>
      <c r="K250" s="4">
        <v>2</v>
      </c>
      <c r="L250" s="4">
        <v>5</v>
      </c>
      <c r="M250" s="4"/>
      <c r="N250" s="4"/>
      <c r="O250" s="4">
        <v>2</v>
      </c>
      <c r="P250" s="63">
        <f t="shared" si="391"/>
        <v>76</v>
      </c>
    </row>
    <row r="251" spans="1:16" x14ac:dyDescent="0.25">
      <c r="A251" s="5" t="s">
        <v>84</v>
      </c>
      <c r="B251" s="106"/>
      <c r="C251" s="4">
        <v>4</v>
      </c>
      <c r="D251" s="4"/>
      <c r="E251" s="4">
        <v>10</v>
      </c>
      <c r="F251" s="4">
        <v>2</v>
      </c>
      <c r="G251" s="4"/>
      <c r="H251" s="4"/>
      <c r="I251" s="4"/>
      <c r="J251" s="4"/>
      <c r="K251" s="4"/>
      <c r="L251" s="4"/>
      <c r="M251" s="4"/>
      <c r="N251" s="4"/>
      <c r="O251" s="4">
        <v>2</v>
      </c>
      <c r="P251" s="63">
        <f t="shared" si="391"/>
        <v>14</v>
      </c>
    </row>
    <row r="252" spans="1:16" x14ac:dyDescent="0.25">
      <c r="A252" s="5" t="s">
        <v>84</v>
      </c>
      <c r="B252" s="106"/>
      <c r="C252" s="4">
        <v>5</v>
      </c>
      <c r="D252" s="4"/>
      <c r="E252" s="4">
        <v>33</v>
      </c>
      <c r="F252" s="4">
        <v>2</v>
      </c>
      <c r="G252" s="4"/>
      <c r="H252" s="4"/>
      <c r="I252" s="4"/>
      <c r="J252" s="4"/>
      <c r="K252" s="4">
        <v>3</v>
      </c>
      <c r="L252" s="4"/>
      <c r="M252" s="4"/>
      <c r="N252" s="4"/>
      <c r="O252" s="4">
        <v>2</v>
      </c>
      <c r="P252" s="63">
        <f t="shared" si="391"/>
        <v>40</v>
      </c>
    </row>
    <row r="253" spans="1:16" s="63" customFormat="1" x14ac:dyDescent="0.25">
      <c r="A253" s="98"/>
      <c r="B253" s="103" t="s">
        <v>62</v>
      </c>
      <c r="C253" s="100" t="s">
        <v>106</v>
      </c>
      <c r="D253" s="101">
        <f>SUM(D248:D252)</f>
        <v>3</v>
      </c>
      <c r="E253" s="101">
        <f>SUM(E248:E252)</f>
        <v>154</v>
      </c>
      <c r="F253" s="101">
        <f>SUM(F248:F252)</f>
        <v>10</v>
      </c>
      <c r="G253" s="101">
        <f t="shared" ref="G253" si="419">SUM(G248:G252)</f>
        <v>0</v>
      </c>
      <c r="H253" s="101">
        <f t="shared" ref="H253" si="420">SUM(H248:H252)</f>
        <v>0</v>
      </c>
      <c r="I253" s="101">
        <f t="shared" ref="I253" si="421">SUM(I248:I252)</f>
        <v>0</v>
      </c>
      <c r="J253" s="101">
        <f t="shared" ref="J253" si="422">SUM(J248:J252)</f>
        <v>0</v>
      </c>
      <c r="K253" s="101">
        <f t="shared" ref="K253" si="423">SUM(K248:K252)</f>
        <v>10</v>
      </c>
      <c r="L253" s="101">
        <f t="shared" ref="L253" si="424">SUM(L248:L252)</f>
        <v>6</v>
      </c>
      <c r="M253" s="101">
        <f t="shared" ref="M253" si="425">SUM(M248:M252)</f>
        <v>0</v>
      </c>
      <c r="N253" s="101">
        <f t="shared" ref="N253" si="426">SUM(N248:N252)</f>
        <v>0</v>
      </c>
      <c r="O253" s="101">
        <f t="shared" ref="O253" si="427">SUM(O248:O252)</f>
        <v>6</v>
      </c>
    </row>
    <row r="254" spans="1:16" x14ac:dyDescent="0.25">
      <c r="A254" s="5" t="s">
        <v>84</v>
      </c>
      <c r="B254" s="106" t="s">
        <v>63</v>
      </c>
      <c r="C254" s="4">
        <v>1</v>
      </c>
      <c r="D254" s="4"/>
      <c r="E254" s="4">
        <v>4</v>
      </c>
      <c r="F254" s="4">
        <v>2</v>
      </c>
      <c r="G254" s="4"/>
      <c r="H254" s="4"/>
      <c r="I254" s="4"/>
      <c r="J254" s="4"/>
      <c r="K254" s="4"/>
      <c r="L254" s="4">
        <v>1</v>
      </c>
      <c r="M254" s="4"/>
      <c r="N254" s="4"/>
      <c r="O254" s="4"/>
      <c r="P254" s="63">
        <f t="shared" si="391"/>
        <v>7</v>
      </c>
    </row>
    <row r="255" spans="1:16" x14ac:dyDescent="0.25">
      <c r="A255" s="5" t="s">
        <v>84</v>
      </c>
      <c r="B255" s="106"/>
      <c r="C255" s="4">
        <v>2</v>
      </c>
      <c r="D255" s="4"/>
      <c r="E255" s="4">
        <v>16</v>
      </c>
      <c r="F255" s="4">
        <v>2</v>
      </c>
      <c r="G255" s="4">
        <v>1</v>
      </c>
      <c r="H255" s="4"/>
      <c r="I255" s="4"/>
      <c r="J255" s="4"/>
      <c r="K255" s="4"/>
      <c r="L255" s="4"/>
      <c r="M255" s="4"/>
      <c r="N255" s="4"/>
      <c r="O255" s="4"/>
      <c r="P255" s="63">
        <f t="shared" si="391"/>
        <v>19</v>
      </c>
    </row>
    <row r="256" spans="1:16" x14ac:dyDescent="0.25">
      <c r="A256" s="5" t="s">
        <v>84</v>
      </c>
      <c r="B256" s="106"/>
      <c r="C256" s="4">
        <v>3</v>
      </c>
      <c r="D256" s="4">
        <v>1</v>
      </c>
      <c r="E256" s="4">
        <v>15</v>
      </c>
      <c r="F256" s="4">
        <v>2</v>
      </c>
      <c r="G256" s="4"/>
      <c r="H256" s="4"/>
      <c r="I256" s="4"/>
      <c r="J256" s="4"/>
      <c r="K256" s="4"/>
      <c r="L256" s="4">
        <v>2</v>
      </c>
      <c r="M256" s="4"/>
      <c r="N256" s="4"/>
      <c r="O256" s="4"/>
      <c r="P256" s="63">
        <f t="shared" si="391"/>
        <v>20</v>
      </c>
    </row>
    <row r="257" spans="1:16" x14ac:dyDescent="0.25">
      <c r="A257" s="5" t="s">
        <v>84</v>
      </c>
      <c r="B257" s="106"/>
      <c r="C257" s="4">
        <v>4</v>
      </c>
      <c r="D257" s="4"/>
      <c r="E257" s="4">
        <v>14</v>
      </c>
      <c r="F257" s="4">
        <v>2</v>
      </c>
      <c r="G257" s="4"/>
      <c r="H257" s="4"/>
      <c r="I257" s="4">
        <v>1</v>
      </c>
      <c r="J257" s="4"/>
      <c r="K257" s="4">
        <v>1</v>
      </c>
      <c r="L257" s="4"/>
      <c r="M257" s="4"/>
      <c r="N257" s="4"/>
      <c r="O257" s="4">
        <v>1</v>
      </c>
      <c r="P257" s="63">
        <f t="shared" si="391"/>
        <v>19</v>
      </c>
    </row>
    <row r="258" spans="1:16" x14ac:dyDescent="0.25">
      <c r="A258" s="5" t="s">
        <v>84</v>
      </c>
      <c r="B258" s="106"/>
      <c r="C258" s="4">
        <v>5</v>
      </c>
      <c r="D258" s="4"/>
      <c r="E258" s="4">
        <v>21</v>
      </c>
      <c r="F258" s="4">
        <v>2</v>
      </c>
      <c r="G258" s="4"/>
      <c r="H258" s="4"/>
      <c r="I258" s="4"/>
      <c r="J258" s="4"/>
      <c r="K258" s="4"/>
      <c r="L258" s="4">
        <v>2</v>
      </c>
      <c r="M258" s="4"/>
      <c r="N258" s="4"/>
      <c r="O258" s="4"/>
      <c r="P258" s="63">
        <f t="shared" si="391"/>
        <v>25</v>
      </c>
    </row>
    <row r="259" spans="1:16" s="63" customFormat="1" x14ac:dyDescent="0.25">
      <c r="A259" s="98"/>
      <c r="B259" s="103" t="s">
        <v>63</v>
      </c>
      <c r="C259" s="100" t="s">
        <v>106</v>
      </c>
      <c r="D259" s="101">
        <f>SUM(D254:D258)</f>
        <v>1</v>
      </c>
      <c r="E259" s="101">
        <f>SUM(E254:E258)</f>
        <v>70</v>
      </c>
      <c r="F259" s="101">
        <f>SUM(F254:F258)</f>
        <v>10</v>
      </c>
      <c r="G259" s="101">
        <f t="shared" ref="G259" si="428">SUM(G254:G258)</f>
        <v>1</v>
      </c>
      <c r="H259" s="101">
        <f t="shared" ref="H259" si="429">SUM(H254:H258)</f>
        <v>0</v>
      </c>
      <c r="I259" s="101">
        <f t="shared" ref="I259" si="430">SUM(I254:I258)</f>
        <v>1</v>
      </c>
      <c r="J259" s="101">
        <f t="shared" ref="J259" si="431">SUM(J254:J258)</f>
        <v>0</v>
      </c>
      <c r="K259" s="101">
        <f t="shared" ref="K259" si="432">SUM(K254:K258)</f>
        <v>1</v>
      </c>
      <c r="L259" s="101">
        <f t="shared" ref="L259" si="433">SUM(L254:L258)</f>
        <v>5</v>
      </c>
      <c r="M259" s="101">
        <f t="shared" ref="M259" si="434">SUM(M254:M258)</f>
        <v>0</v>
      </c>
      <c r="N259" s="101">
        <f t="shared" ref="N259" si="435">SUM(N254:N258)</f>
        <v>0</v>
      </c>
      <c r="O259" s="101">
        <f t="shared" ref="O259" si="436">SUM(O254:O258)</f>
        <v>1</v>
      </c>
    </row>
    <row r="260" spans="1:16" x14ac:dyDescent="0.25">
      <c r="A260" s="5" t="s">
        <v>84</v>
      </c>
      <c r="B260" s="106" t="s">
        <v>64</v>
      </c>
      <c r="C260" s="4">
        <v>1</v>
      </c>
      <c r="D260" s="4"/>
      <c r="E260" s="4">
        <v>2</v>
      </c>
      <c r="F260" s="4">
        <v>2</v>
      </c>
      <c r="G260" s="4"/>
      <c r="H260" s="4"/>
      <c r="I260" s="4"/>
      <c r="J260" s="4"/>
      <c r="K260" s="4"/>
      <c r="L260" s="4"/>
      <c r="M260" s="4"/>
      <c r="N260" s="4"/>
      <c r="O260" s="4"/>
      <c r="P260" s="63">
        <f t="shared" si="391"/>
        <v>4</v>
      </c>
    </row>
    <row r="261" spans="1:16" x14ac:dyDescent="0.25">
      <c r="A261" s="5" t="s">
        <v>84</v>
      </c>
      <c r="B261" s="106"/>
      <c r="C261" s="4">
        <v>2</v>
      </c>
      <c r="D261" s="4"/>
      <c r="E261" s="4">
        <v>11</v>
      </c>
      <c r="F261" s="4">
        <v>2</v>
      </c>
      <c r="G261" s="4"/>
      <c r="H261" s="4"/>
      <c r="I261" s="4"/>
      <c r="J261" s="4"/>
      <c r="K261" s="4">
        <v>1</v>
      </c>
      <c r="L261" s="4"/>
      <c r="M261" s="4">
        <v>1</v>
      </c>
      <c r="N261" s="4"/>
      <c r="O261" s="4"/>
      <c r="P261" s="63">
        <f t="shared" si="391"/>
        <v>15</v>
      </c>
    </row>
    <row r="262" spans="1:16" x14ac:dyDescent="0.25">
      <c r="A262" s="5" t="s">
        <v>84</v>
      </c>
      <c r="B262" s="106"/>
      <c r="C262" s="4">
        <v>3</v>
      </c>
      <c r="D262" s="4"/>
      <c r="E262" s="4">
        <v>48</v>
      </c>
      <c r="F262" s="4">
        <v>2</v>
      </c>
      <c r="G262" s="4"/>
      <c r="H262" s="4"/>
      <c r="I262" s="4"/>
      <c r="J262" s="4"/>
      <c r="K262" s="4"/>
      <c r="L262" s="4">
        <v>3</v>
      </c>
      <c r="M262" s="4"/>
      <c r="N262" s="4"/>
      <c r="O262" s="4">
        <v>2</v>
      </c>
      <c r="P262" s="63">
        <f t="shared" si="391"/>
        <v>55</v>
      </c>
    </row>
    <row r="263" spans="1:16" x14ac:dyDescent="0.25">
      <c r="A263" s="5" t="s">
        <v>84</v>
      </c>
      <c r="B263" s="106"/>
      <c r="C263" s="4">
        <v>4</v>
      </c>
      <c r="D263" s="4"/>
      <c r="E263" s="4">
        <v>12</v>
      </c>
      <c r="F263" s="4">
        <v>2</v>
      </c>
      <c r="G263" s="4"/>
      <c r="H263" s="4"/>
      <c r="I263" s="4"/>
      <c r="J263" s="4"/>
      <c r="K263" s="4"/>
      <c r="L263" s="4"/>
      <c r="M263" s="4"/>
      <c r="N263" s="4"/>
      <c r="O263" s="4">
        <v>1</v>
      </c>
      <c r="P263" s="63">
        <f t="shared" si="391"/>
        <v>15</v>
      </c>
    </row>
    <row r="264" spans="1:16" x14ac:dyDescent="0.25">
      <c r="A264" s="5" t="s">
        <v>84</v>
      </c>
      <c r="B264" s="106"/>
      <c r="C264" s="4">
        <v>5</v>
      </c>
      <c r="D264" s="4"/>
      <c r="E264" s="4">
        <v>2</v>
      </c>
      <c r="F264" s="4">
        <v>2</v>
      </c>
      <c r="G264" s="4">
        <v>1</v>
      </c>
      <c r="H264" s="4"/>
      <c r="I264" s="4"/>
      <c r="J264" s="4"/>
      <c r="K264" s="4"/>
      <c r="L264" s="4"/>
      <c r="M264" s="4"/>
      <c r="N264" s="4"/>
      <c r="O264" s="4">
        <v>1</v>
      </c>
      <c r="P264" s="63">
        <f t="shared" si="391"/>
        <v>6</v>
      </c>
    </row>
    <row r="265" spans="1:16" s="63" customFormat="1" x14ac:dyDescent="0.25">
      <c r="A265" s="98"/>
      <c r="B265" s="103" t="s">
        <v>64</v>
      </c>
      <c r="C265" s="100" t="s">
        <v>106</v>
      </c>
      <c r="D265" s="101">
        <f>SUM(D260:D264)</f>
        <v>0</v>
      </c>
      <c r="E265" s="101">
        <f>SUM(E260:E264)</f>
        <v>75</v>
      </c>
      <c r="F265" s="101">
        <f>SUM(F260:F264)</f>
        <v>10</v>
      </c>
      <c r="G265" s="101">
        <f t="shared" ref="G265" si="437">SUM(G260:G264)</f>
        <v>1</v>
      </c>
      <c r="H265" s="101">
        <f t="shared" ref="H265" si="438">SUM(H260:H264)</f>
        <v>0</v>
      </c>
      <c r="I265" s="101">
        <f t="shared" ref="I265" si="439">SUM(I260:I264)</f>
        <v>0</v>
      </c>
      <c r="J265" s="101">
        <f t="shared" ref="J265" si="440">SUM(J260:J264)</f>
        <v>0</v>
      </c>
      <c r="K265" s="101">
        <f t="shared" ref="K265" si="441">SUM(K260:K264)</f>
        <v>1</v>
      </c>
      <c r="L265" s="101">
        <f t="shared" ref="L265" si="442">SUM(L260:L264)</f>
        <v>3</v>
      </c>
      <c r="M265" s="101">
        <f t="shared" ref="M265" si="443">SUM(M260:M264)</f>
        <v>1</v>
      </c>
      <c r="N265" s="101">
        <f t="shared" ref="N265" si="444">SUM(N260:N264)</f>
        <v>0</v>
      </c>
      <c r="O265" s="101">
        <f t="shared" ref="O265" si="445">SUM(O260:O264)</f>
        <v>4</v>
      </c>
    </row>
    <row r="266" spans="1:16" x14ac:dyDescent="0.25">
      <c r="A266" s="5" t="s">
        <v>84</v>
      </c>
      <c r="B266" s="106" t="s">
        <v>65</v>
      </c>
      <c r="C266" s="4">
        <v>1</v>
      </c>
      <c r="D266" s="4"/>
      <c r="E266" s="4"/>
      <c r="F266" s="4">
        <v>2</v>
      </c>
      <c r="G266" s="4">
        <v>1</v>
      </c>
      <c r="H266" s="4"/>
      <c r="I266" s="4"/>
      <c r="J266" s="4"/>
      <c r="K266" s="4"/>
      <c r="L266" s="4">
        <v>1</v>
      </c>
      <c r="M266" s="4"/>
      <c r="N266" s="4"/>
      <c r="O266" s="4"/>
      <c r="P266" s="63">
        <f t="shared" si="391"/>
        <v>4</v>
      </c>
    </row>
    <row r="267" spans="1:16" x14ac:dyDescent="0.25">
      <c r="A267" s="5" t="s">
        <v>84</v>
      </c>
      <c r="B267" s="106"/>
      <c r="C267" s="4">
        <v>2</v>
      </c>
      <c r="D267" s="4"/>
      <c r="E267" s="4">
        <v>5</v>
      </c>
      <c r="F267" s="4">
        <v>2</v>
      </c>
      <c r="G267" s="4">
        <v>2</v>
      </c>
      <c r="H267" s="4"/>
      <c r="I267" s="4"/>
      <c r="J267" s="4"/>
      <c r="K267" s="4"/>
      <c r="L267" s="4">
        <v>1</v>
      </c>
      <c r="M267" s="4"/>
      <c r="N267" s="4"/>
      <c r="O267" s="4"/>
      <c r="P267" s="63">
        <f t="shared" si="391"/>
        <v>10</v>
      </c>
    </row>
    <row r="268" spans="1:16" x14ac:dyDescent="0.25">
      <c r="A268" s="5" t="s">
        <v>84</v>
      </c>
      <c r="B268" s="106"/>
      <c r="C268" s="4">
        <v>3</v>
      </c>
      <c r="D268" s="4">
        <v>3</v>
      </c>
      <c r="E268" s="4">
        <v>7</v>
      </c>
      <c r="F268" s="4">
        <v>2</v>
      </c>
      <c r="G268" s="4"/>
      <c r="H268" s="4"/>
      <c r="I268" s="4"/>
      <c r="J268" s="4"/>
      <c r="K268" s="4"/>
      <c r="L268" s="4">
        <v>1</v>
      </c>
      <c r="M268" s="4"/>
      <c r="N268" s="4"/>
      <c r="O268" s="4"/>
      <c r="P268" s="63">
        <f t="shared" si="391"/>
        <v>13</v>
      </c>
    </row>
    <row r="269" spans="1:16" x14ac:dyDescent="0.25">
      <c r="A269" s="5" t="s">
        <v>84</v>
      </c>
      <c r="B269" s="106"/>
      <c r="C269" s="4">
        <v>4</v>
      </c>
      <c r="D269" s="4"/>
      <c r="E269" s="4">
        <v>4</v>
      </c>
      <c r="F269" s="4">
        <v>2</v>
      </c>
      <c r="G269" s="4"/>
      <c r="H269" s="4"/>
      <c r="I269" s="4"/>
      <c r="J269" s="4"/>
      <c r="K269" s="4"/>
      <c r="L269" s="4"/>
      <c r="M269" s="4"/>
      <c r="N269" s="4"/>
      <c r="O269" s="4"/>
      <c r="P269" s="63">
        <f t="shared" si="391"/>
        <v>6</v>
      </c>
    </row>
    <row r="270" spans="1:16" x14ac:dyDescent="0.25">
      <c r="A270" s="5" t="s">
        <v>84</v>
      </c>
      <c r="B270" s="106"/>
      <c r="C270" s="4">
        <v>5</v>
      </c>
      <c r="D270" s="4"/>
      <c r="E270" s="4">
        <v>2</v>
      </c>
      <c r="F270" s="4">
        <v>2</v>
      </c>
      <c r="G270" s="4">
        <v>1</v>
      </c>
      <c r="H270" s="4"/>
      <c r="I270" s="4"/>
      <c r="J270" s="4"/>
      <c r="K270" s="4">
        <v>1</v>
      </c>
      <c r="L270" s="4">
        <v>3</v>
      </c>
      <c r="M270" s="4"/>
      <c r="N270" s="4"/>
      <c r="O270" s="4"/>
      <c r="P270" s="63">
        <f t="shared" si="391"/>
        <v>9</v>
      </c>
    </row>
    <row r="271" spans="1:16" s="63" customFormat="1" x14ac:dyDescent="0.25">
      <c r="A271" s="98"/>
      <c r="B271" s="103" t="s">
        <v>65</v>
      </c>
      <c r="C271" s="100" t="s">
        <v>106</v>
      </c>
      <c r="D271" s="101">
        <f>SUM(D266:D270)</f>
        <v>3</v>
      </c>
      <c r="E271" s="101">
        <f>SUM(E266:E270)</f>
        <v>18</v>
      </c>
      <c r="F271" s="101">
        <f>SUM(F266:F270)</f>
        <v>10</v>
      </c>
      <c r="G271" s="101">
        <f t="shared" ref="G271" si="446">SUM(G266:G270)</f>
        <v>4</v>
      </c>
      <c r="H271" s="101">
        <f t="shared" ref="H271" si="447">SUM(H266:H270)</f>
        <v>0</v>
      </c>
      <c r="I271" s="101">
        <f t="shared" ref="I271" si="448">SUM(I266:I270)</f>
        <v>0</v>
      </c>
      <c r="J271" s="101">
        <f t="shared" ref="J271" si="449">SUM(J266:J270)</f>
        <v>0</v>
      </c>
      <c r="K271" s="101">
        <f t="shared" ref="K271" si="450">SUM(K266:K270)</f>
        <v>1</v>
      </c>
      <c r="L271" s="101">
        <f t="shared" ref="L271" si="451">SUM(L266:L270)</f>
        <v>6</v>
      </c>
      <c r="M271" s="101">
        <f t="shared" ref="M271" si="452">SUM(M266:M270)</f>
        <v>0</v>
      </c>
      <c r="N271" s="101">
        <f t="shared" ref="N271" si="453">SUM(N266:N270)</f>
        <v>0</v>
      </c>
      <c r="O271" s="101">
        <f t="shared" ref="O271" si="454">SUM(O266:O270)</f>
        <v>0</v>
      </c>
    </row>
    <row r="272" spans="1:16" x14ac:dyDescent="0.25">
      <c r="A272" s="5" t="s">
        <v>84</v>
      </c>
      <c r="B272" s="106" t="s">
        <v>66</v>
      </c>
      <c r="C272" s="4">
        <v>1</v>
      </c>
      <c r="D272" s="4"/>
      <c r="E272" s="4">
        <v>10</v>
      </c>
      <c r="F272" s="4">
        <v>2</v>
      </c>
      <c r="G272" s="4"/>
      <c r="H272" s="4"/>
      <c r="I272" s="4"/>
      <c r="J272" s="4"/>
      <c r="K272" s="4"/>
      <c r="L272" s="4">
        <v>2</v>
      </c>
      <c r="M272" s="4"/>
      <c r="N272" s="4"/>
      <c r="O272" s="4"/>
      <c r="P272" s="63">
        <f t="shared" si="391"/>
        <v>14</v>
      </c>
    </row>
    <row r="273" spans="1:16" x14ac:dyDescent="0.25">
      <c r="A273" s="5" t="s">
        <v>84</v>
      </c>
      <c r="B273" s="106"/>
      <c r="C273" s="4">
        <v>2</v>
      </c>
      <c r="D273" s="4"/>
      <c r="E273" s="4">
        <v>2</v>
      </c>
      <c r="F273" s="4">
        <v>2</v>
      </c>
      <c r="G273" s="4"/>
      <c r="H273" s="4"/>
      <c r="I273" s="4"/>
      <c r="J273" s="4"/>
      <c r="K273" s="4"/>
      <c r="L273" s="4">
        <v>1</v>
      </c>
      <c r="M273" s="4"/>
      <c r="N273" s="4"/>
      <c r="O273" s="4"/>
      <c r="P273" s="63">
        <f t="shared" si="391"/>
        <v>5</v>
      </c>
    </row>
    <row r="274" spans="1:16" x14ac:dyDescent="0.25">
      <c r="A274" s="5" t="s">
        <v>84</v>
      </c>
      <c r="B274" s="106"/>
      <c r="C274" s="4">
        <v>3</v>
      </c>
      <c r="D274" s="4"/>
      <c r="E274" s="4">
        <v>11</v>
      </c>
      <c r="F274" s="4">
        <v>2</v>
      </c>
      <c r="G274" s="4"/>
      <c r="H274" s="4"/>
      <c r="I274" s="4"/>
      <c r="J274" s="4"/>
      <c r="K274" s="4"/>
      <c r="L274" s="4"/>
      <c r="M274" s="4"/>
      <c r="N274" s="4"/>
      <c r="O274" s="4">
        <v>1</v>
      </c>
      <c r="P274" s="63">
        <f t="shared" si="391"/>
        <v>14</v>
      </c>
    </row>
    <row r="275" spans="1:16" x14ac:dyDescent="0.25">
      <c r="A275" s="5" t="s">
        <v>84</v>
      </c>
      <c r="B275" s="106"/>
      <c r="C275" s="4">
        <v>4</v>
      </c>
      <c r="D275" s="4"/>
      <c r="E275" s="4">
        <v>2</v>
      </c>
      <c r="F275" s="4">
        <v>2</v>
      </c>
      <c r="G275" s="4"/>
      <c r="H275" s="4"/>
      <c r="I275" s="4"/>
      <c r="J275" s="4"/>
      <c r="K275" s="4">
        <v>2</v>
      </c>
      <c r="L275" s="4">
        <v>1</v>
      </c>
      <c r="M275" s="4"/>
      <c r="N275" s="4"/>
      <c r="O275" s="4"/>
      <c r="P275" s="63">
        <f t="shared" si="391"/>
        <v>7</v>
      </c>
    </row>
    <row r="276" spans="1:16" x14ac:dyDescent="0.25">
      <c r="A276" s="5" t="s">
        <v>84</v>
      </c>
      <c r="B276" s="106"/>
      <c r="C276" s="4">
        <v>5</v>
      </c>
      <c r="D276" s="4"/>
      <c r="E276" s="4">
        <v>3</v>
      </c>
      <c r="F276" s="4">
        <v>2</v>
      </c>
      <c r="G276" s="4"/>
      <c r="H276" s="4"/>
      <c r="I276" s="4"/>
      <c r="J276" s="4"/>
      <c r="K276" s="4"/>
      <c r="L276" s="4">
        <v>1</v>
      </c>
      <c r="M276" s="4"/>
      <c r="N276" s="4"/>
      <c r="O276" s="4"/>
      <c r="P276" s="63">
        <f t="shared" si="391"/>
        <v>6</v>
      </c>
    </row>
    <row r="277" spans="1:16" s="63" customFormat="1" x14ac:dyDescent="0.25">
      <c r="A277" s="98"/>
      <c r="B277" s="103" t="s">
        <v>66</v>
      </c>
      <c r="C277" s="100" t="s">
        <v>106</v>
      </c>
      <c r="D277" s="101">
        <f>SUM(D272:D276)</f>
        <v>0</v>
      </c>
      <c r="E277" s="101">
        <f>SUM(E272:E276)</f>
        <v>28</v>
      </c>
      <c r="F277" s="101">
        <f>SUM(F272:F276)</f>
        <v>10</v>
      </c>
      <c r="G277" s="101">
        <f t="shared" ref="G277" si="455">SUM(G272:G276)</f>
        <v>0</v>
      </c>
      <c r="H277" s="101">
        <f t="shared" ref="H277" si="456">SUM(H272:H276)</f>
        <v>0</v>
      </c>
      <c r="I277" s="101">
        <f t="shared" ref="I277" si="457">SUM(I272:I276)</f>
        <v>0</v>
      </c>
      <c r="J277" s="101">
        <f t="shared" ref="J277" si="458">SUM(J272:J276)</f>
        <v>0</v>
      </c>
      <c r="K277" s="101">
        <f t="shared" ref="K277" si="459">SUM(K272:K276)</f>
        <v>2</v>
      </c>
      <c r="L277" s="101">
        <f t="shared" ref="L277" si="460">SUM(L272:L276)</f>
        <v>5</v>
      </c>
      <c r="M277" s="101">
        <f t="shared" ref="M277" si="461">SUM(M272:M276)</f>
        <v>0</v>
      </c>
      <c r="N277" s="101">
        <f t="shared" ref="N277" si="462">SUM(N272:N276)</f>
        <v>0</v>
      </c>
      <c r="O277" s="101">
        <f t="shared" ref="O277" si="463">SUM(O272:O276)</f>
        <v>1</v>
      </c>
    </row>
    <row r="278" spans="1:16" x14ac:dyDescent="0.25">
      <c r="A278" s="5" t="s">
        <v>84</v>
      </c>
      <c r="B278" s="106" t="s">
        <v>67</v>
      </c>
      <c r="C278" s="4">
        <v>1</v>
      </c>
      <c r="D278" s="4"/>
      <c r="E278" s="4">
        <v>5</v>
      </c>
      <c r="F278" s="4">
        <v>2</v>
      </c>
      <c r="G278" s="4"/>
      <c r="H278" s="4"/>
      <c r="I278" s="4">
        <v>1</v>
      </c>
      <c r="J278" s="4"/>
      <c r="K278" s="4">
        <v>1</v>
      </c>
      <c r="L278" s="4"/>
      <c r="M278" s="4"/>
      <c r="N278" s="4"/>
      <c r="O278" s="4"/>
      <c r="P278" s="63">
        <f t="shared" si="391"/>
        <v>9</v>
      </c>
    </row>
    <row r="279" spans="1:16" x14ac:dyDescent="0.25">
      <c r="A279" s="5" t="s">
        <v>84</v>
      </c>
      <c r="B279" s="106"/>
      <c r="C279" s="4">
        <v>2</v>
      </c>
      <c r="D279" s="4"/>
      <c r="E279" s="4">
        <v>11</v>
      </c>
      <c r="F279" s="4">
        <v>2</v>
      </c>
      <c r="G279" s="4"/>
      <c r="H279" s="4"/>
      <c r="I279" s="4"/>
      <c r="J279" s="4"/>
      <c r="K279" s="4">
        <v>2</v>
      </c>
      <c r="L279" s="4"/>
      <c r="M279" s="4"/>
      <c r="N279" s="4"/>
      <c r="O279" s="4"/>
      <c r="P279" s="63">
        <f t="shared" si="391"/>
        <v>15</v>
      </c>
    </row>
    <row r="280" spans="1:16" x14ac:dyDescent="0.25">
      <c r="A280" s="5" t="s">
        <v>84</v>
      </c>
      <c r="B280" s="106"/>
      <c r="C280" s="4">
        <v>3</v>
      </c>
      <c r="D280" s="4"/>
      <c r="E280" s="4">
        <v>6</v>
      </c>
      <c r="F280" s="4">
        <v>2</v>
      </c>
      <c r="G280" s="4"/>
      <c r="H280" s="4"/>
      <c r="I280" s="4">
        <v>1</v>
      </c>
      <c r="J280" s="4"/>
      <c r="K280" s="4"/>
      <c r="L280" s="4"/>
      <c r="M280" s="4"/>
      <c r="N280" s="4"/>
      <c r="O280" s="4"/>
      <c r="P280" s="63">
        <f t="shared" si="391"/>
        <v>9</v>
      </c>
    </row>
    <row r="281" spans="1:16" x14ac:dyDescent="0.25">
      <c r="A281" s="5" t="s">
        <v>84</v>
      </c>
      <c r="B281" s="106"/>
      <c r="C281" s="4">
        <v>4</v>
      </c>
      <c r="D281" s="4"/>
      <c r="E281" s="4">
        <v>3</v>
      </c>
      <c r="F281" s="4">
        <v>2</v>
      </c>
      <c r="G281" s="4"/>
      <c r="H281" s="4"/>
      <c r="I281" s="4"/>
      <c r="J281" s="4"/>
      <c r="K281" s="4"/>
      <c r="L281" s="4"/>
      <c r="M281" s="4"/>
      <c r="N281" s="4"/>
      <c r="O281" s="4"/>
      <c r="P281" s="63">
        <f t="shared" si="391"/>
        <v>5</v>
      </c>
    </row>
    <row r="282" spans="1:16" x14ac:dyDescent="0.25">
      <c r="A282" s="5" t="s">
        <v>84</v>
      </c>
      <c r="B282" s="106"/>
      <c r="C282" s="4">
        <v>5</v>
      </c>
      <c r="D282" s="4"/>
      <c r="E282" s="4">
        <v>1</v>
      </c>
      <c r="F282" s="4">
        <v>2</v>
      </c>
      <c r="G282" s="4"/>
      <c r="H282" s="4"/>
      <c r="I282" s="4"/>
      <c r="J282" s="4"/>
      <c r="K282" s="4">
        <v>1</v>
      </c>
      <c r="L282" s="4">
        <v>1</v>
      </c>
      <c r="M282" s="4">
        <v>2</v>
      </c>
      <c r="N282" s="4"/>
      <c r="O282" s="4"/>
      <c r="P282" s="63">
        <f t="shared" si="391"/>
        <v>7</v>
      </c>
    </row>
    <row r="283" spans="1:16" s="63" customFormat="1" x14ac:dyDescent="0.25">
      <c r="A283" s="98"/>
      <c r="B283" s="103" t="s">
        <v>67</v>
      </c>
      <c r="C283" s="100" t="s">
        <v>106</v>
      </c>
      <c r="D283" s="101">
        <f>SUM(D278:D282)</f>
        <v>0</v>
      </c>
      <c r="E283" s="101">
        <f>SUM(E278:E282)</f>
        <v>26</v>
      </c>
      <c r="F283" s="101">
        <f>SUM(F278:F282)</f>
        <v>10</v>
      </c>
      <c r="G283" s="101">
        <f t="shared" ref="G283" si="464">SUM(G278:G282)</f>
        <v>0</v>
      </c>
      <c r="H283" s="101">
        <f t="shared" ref="H283" si="465">SUM(H278:H282)</f>
        <v>0</v>
      </c>
      <c r="I283" s="101">
        <f t="shared" ref="I283" si="466">SUM(I278:I282)</f>
        <v>2</v>
      </c>
      <c r="J283" s="101">
        <f t="shared" ref="J283" si="467">SUM(J278:J282)</f>
        <v>0</v>
      </c>
      <c r="K283" s="101">
        <f t="shared" ref="K283" si="468">SUM(K278:K282)</f>
        <v>4</v>
      </c>
      <c r="L283" s="101">
        <f t="shared" ref="L283" si="469">SUM(L278:L282)</f>
        <v>1</v>
      </c>
      <c r="M283" s="101">
        <f t="shared" ref="M283" si="470">SUM(M278:M282)</f>
        <v>2</v>
      </c>
      <c r="N283" s="101">
        <f t="shared" ref="N283" si="471">SUM(N278:N282)</f>
        <v>0</v>
      </c>
      <c r="O283" s="101">
        <f t="shared" ref="O283" si="472">SUM(O278:O282)</f>
        <v>0</v>
      </c>
    </row>
    <row r="284" spans="1:16" x14ac:dyDescent="0.25">
      <c r="A284" s="5" t="s">
        <v>84</v>
      </c>
      <c r="B284" s="106" t="s">
        <v>68</v>
      </c>
      <c r="C284" s="4">
        <v>1</v>
      </c>
      <c r="D284" s="4"/>
      <c r="E284" s="4">
        <v>7</v>
      </c>
      <c r="F284" s="4">
        <v>2</v>
      </c>
      <c r="G284" s="4"/>
      <c r="H284" s="4"/>
      <c r="I284" s="4"/>
      <c r="J284" s="4"/>
      <c r="K284" s="4"/>
      <c r="L284" s="4"/>
      <c r="M284" s="4"/>
      <c r="N284" s="4"/>
      <c r="O284" s="4"/>
      <c r="P284" s="63">
        <f t="shared" si="391"/>
        <v>9</v>
      </c>
    </row>
    <row r="285" spans="1:16" x14ac:dyDescent="0.25">
      <c r="A285" s="5" t="s">
        <v>84</v>
      </c>
      <c r="B285" s="106"/>
      <c r="C285" s="4">
        <v>2</v>
      </c>
      <c r="D285" s="4">
        <v>1</v>
      </c>
      <c r="E285" s="4">
        <v>23</v>
      </c>
      <c r="F285" s="4">
        <v>2</v>
      </c>
      <c r="G285" s="4"/>
      <c r="H285" s="4"/>
      <c r="I285" s="4">
        <v>1</v>
      </c>
      <c r="J285" s="4"/>
      <c r="K285" s="4"/>
      <c r="L285" s="4"/>
      <c r="M285" s="4"/>
      <c r="N285" s="4"/>
      <c r="O285" s="4"/>
      <c r="P285" s="63">
        <f t="shared" si="391"/>
        <v>27</v>
      </c>
    </row>
    <row r="286" spans="1:16" x14ac:dyDescent="0.25">
      <c r="A286" s="5" t="s">
        <v>84</v>
      </c>
      <c r="B286" s="106"/>
      <c r="C286" s="4">
        <v>3</v>
      </c>
      <c r="D286" s="4"/>
      <c r="E286" s="4">
        <v>22</v>
      </c>
      <c r="F286" s="4">
        <v>2</v>
      </c>
      <c r="G286" s="4"/>
      <c r="H286" s="4"/>
      <c r="I286" s="4"/>
      <c r="J286" s="4"/>
      <c r="K286" s="4"/>
      <c r="L286" s="4">
        <v>1</v>
      </c>
      <c r="M286" s="4"/>
      <c r="N286" s="4"/>
      <c r="O286" s="4">
        <v>2</v>
      </c>
      <c r="P286" s="63">
        <f t="shared" si="391"/>
        <v>27</v>
      </c>
    </row>
    <row r="287" spans="1:16" x14ac:dyDescent="0.25">
      <c r="A287" s="5" t="s">
        <v>84</v>
      </c>
      <c r="B287" s="106"/>
      <c r="C287" s="4">
        <v>4</v>
      </c>
      <c r="D287" s="4"/>
      <c r="E287" s="4">
        <v>28</v>
      </c>
      <c r="F287" s="4">
        <v>2</v>
      </c>
      <c r="G287" s="4"/>
      <c r="H287" s="4"/>
      <c r="I287" s="4"/>
      <c r="J287" s="4"/>
      <c r="K287" s="4"/>
      <c r="L287" s="4">
        <v>2</v>
      </c>
      <c r="M287" s="4"/>
      <c r="N287" s="4"/>
      <c r="O287" s="4"/>
      <c r="P287" s="63">
        <f t="shared" si="391"/>
        <v>32</v>
      </c>
    </row>
    <row r="288" spans="1:16" x14ac:dyDescent="0.25">
      <c r="A288" s="5" t="s">
        <v>84</v>
      </c>
      <c r="B288" s="106"/>
      <c r="C288" s="4">
        <v>5</v>
      </c>
      <c r="D288" s="4"/>
      <c r="E288" s="4">
        <v>16</v>
      </c>
      <c r="F288" s="4">
        <v>2</v>
      </c>
      <c r="G288" s="4"/>
      <c r="H288" s="4"/>
      <c r="I288" s="4"/>
      <c r="J288" s="4"/>
      <c r="K288" s="4">
        <v>1</v>
      </c>
      <c r="L288" s="4"/>
      <c r="M288" s="4"/>
      <c r="N288" s="4"/>
      <c r="O288" s="4">
        <v>3</v>
      </c>
      <c r="P288" s="63">
        <f t="shared" si="391"/>
        <v>22</v>
      </c>
    </row>
    <row r="289" spans="1:16" s="63" customFormat="1" x14ac:dyDescent="0.25">
      <c r="A289" s="98"/>
      <c r="B289" s="103" t="s">
        <v>68</v>
      </c>
      <c r="C289" s="100" t="s">
        <v>106</v>
      </c>
      <c r="D289" s="101">
        <f>SUM(D284:D288)</f>
        <v>1</v>
      </c>
      <c r="E289" s="101">
        <f>SUM(E284:E288)</f>
        <v>96</v>
      </c>
      <c r="F289" s="101">
        <f>SUM(F284:F288)</f>
        <v>10</v>
      </c>
      <c r="G289" s="101">
        <f t="shared" ref="G289" si="473">SUM(G284:G288)</f>
        <v>0</v>
      </c>
      <c r="H289" s="101">
        <f t="shared" ref="H289" si="474">SUM(H284:H288)</f>
        <v>0</v>
      </c>
      <c r="I289" s="101">
        <f t="shared" ref="I289" si="475">SUM(I284:I288)</f>
        <v>1</v>
      </c>
      <c r="J289" s="101">
        <f t="shared" ref="J289" si="476">SUM(J284:J288)</f>
        <v>0</v>
      </c>
      <c r="K289" s="101">
        <f t="shared" ref="K289" si="477">SUM(K284:K288)</f>
        <v>1</v>
      </c>
      <c r="L289" s="101">
        <f t="shared" ref="L289" si="478">SUM(L284:L288)</f>
        <v>3</v>
      </c>
      <c r="M289" s="101">
        <f t="shared" ref="M289" si="479">SUM(M284:M288)</f>
        <v>0</v>
      </c>
      <c r="N289" s="101">
        <f t="shared" ref="N289" si="480">SUM(N284:N288)</f>
        <v>0</v>
      </c>
      <c r="O289" s="101">
        <f t="shared" ref="O289" si="481">SUM(O284:O288)</f>
        <v>5</v>
      </c>
    </row>
    <row r="290" spans="1:16" x14ac:dyDescent="0.25">
      <c r="A290" s="5" t="s">
        <v>84</v>
      </c>
      <c r="B290" s="106" t="s">
        <v>69</v>
      </c>
      <c r="C290" s="4">
        <v>1</v>
      </c>
      <c r="D290" s="4"/>
      <c r="E290" s="4">
        <v>2</v>
      </c>
      <c r="F290" s="4">
        <v>2</v>
      </c>
      <c r="G290" s="4"/>
      <c r="H290" s="4"/>
      <c r="I290" s="4"/>
      <c r="J290" s="4"/>
      <c r="K290" s="4">
        <v>1</v>
      </c>
      <c r="L290" s="4">
        <v>2</v>
      </c>
      <c r="M290" s="4"/>
      <c r="N290" s="4"/>
      <c r="O290" s="4"/>
      <c r="P290" s="63">
        <f t="shared" si="391"/>
        <v>7</v>
      </c>
    </row>
    <row r="291" spans="1:16" x14ac:dyDescent="0.25">
      <c r="A291" s="5" t="s">
        <v>84</v>
      </c>
      <c r="B291" s="106"/>
      <c r="C291" s="4">
        <v>2</v>
      </c>
      <c r="D291" s="4"/>
      <c r="E291" s="4"/>
      <c r="F291" s="4">
        <v>2</v>
      </c>
      <c r="G291" s="4"/>
      <c r="H291" s="4"/>
      <c r="I291" s="4"/>
      <c r="J291" s="4"/>
      <c r="K291" s="4">
        <v>1</v>
      </c>
      <c r="L291" s="4">
        <v>2</v>
      </c>
      <c r="M291" s="4"/>
      <c r="N291" s="4"/>
      <c r="O291" s="4"/>
      <c r="P291" s="63">
        <f t="shared" si="391"/>
        <v>5</v>
      </c>
    </row>
    <row r="292" spans="1:16" x14ac:dyDescent="0.25">
      <c r="A292" s="5" t="s">
        <v>84</v>
      </c>
      <c r="B292" s="106"/>
      <c r="C292" s="4">
        <v>3</v>
      </c>
      <c r="D292" s="4"/>
      <c r="E292" s="4">
        <v>1</v>
      </c>
      <c r="F292" s="4">
        <v>2</v>
      </c>
      <c r="G292" s="4"/>
      <c r="H292" s="4"/>
      <c r="I292" s="4"/>
      <c r="J292" s="4"/>
      <c r="K292" s="4">
        <v>1</v>
      </c>
      <c r="L292" s="4">
        <v>3</v>
      </c>
      <c r="M292" s="4"/>
      <c r="N292" s="4"/>
      <c r="O292" s="4"/>
      <c r="P292" s="63">
        <f t="shared" si="391"/>
        <v>7</v>
      </c>
    </row>
    <row r="293" spans="1:16" x14ac:dyDescent="0.25">
      <c r="A293" s="5" t="s">
        <v>84</v>
      </c>
      <c r="B293" s="106"/>
      <c r="C293" s="4">
        <v>4</v>
      </c>
      <c r="D293" s="4"/>
      <c r="E293" s="4">
        <v>4</v>
      </c>
      <c r="F293" s="4">
        <v>2</v>
      </c>
      <c r="G293" s="4"/>
      <c r="H293" s="4"/>
      <c r="I293" s="4"/>
      <c r="J293" s="4"/>
      <c r="K293" s="4"/>
      <c r="L293" s="4">
        <v>2</v>
      </c>
      <c r="M293" s="4">
        <v>1</v>
      </c>
      <c r="N293" s="4"/>
      <c r="O293" s="4"/>
      <c r="P293" s="63">
        <f t="shared" si="391"/>
        <v>9</v>
      </c>
    </row>
    <row r="294" spans="1:16" x14ac:dyDescent="0.25">
      <c r="A294" s="5" t="s">
        <v>84</v>
      </c>
      <c r="B294" s="106"/>
      <c r="C294" s="4">
        <v>5</v>
      </c>
      <c r="D294" s="4"/>
      <c r="E294" s="4">
        <v>2</v>
      </c>
      <c r="F294" s="4">
        <v>2</v>
      </c>
      <c r="G294" s="4"/>
      <c r="H294" s="4"/>
      <c r="I294" s="4"/>
      <c r="J294" s="4"/>
      <c r="K294" s="4"/>
      <c r="L294" s="4">
        <v>8</v>
      </c>
      <c r="M294" s="4"/>
      <c r="N294" s="4"/>
      <c r="O294" s="4"/>
      <c r="P294" s="63">
        <f t="shared" si="391"/>
        <v>12</v>
      </c>
    </row>
    <row r="295" spans="1:16" s="63" customFormat="1" x14ac:dyDescent="0.25">
      <c r="A295" s="98"/>
      <c r="B295" s="103" t="s">
        <v>69</v>
      </c>
      <c r="C295" s="100" t="s">
        <v>106</v>
      </c>
      <c r="D295" s="101">
        <f>SUM(D290:D294)</f>
        <v>0</v>
      </c>
      <c r="E295" s="101">
        <f>SUM(E290:E294)</f>
        <v>9</v>
      </c>
      <c r="F295" s="101">
        <f>SUM(F290:F294)</f>
        <v>10</v>
      </c>
      <c r="G295" s="101">
        <f t="shared" ref="G295" si="482">SUM(G290:G294)</f>
        <v>0</v>
      </c>
      <c r="H295" s="101">
        <f t="shared" ref="H295" si="483">SUM(H290:H294)</f>
        <v>0</v>
      </c>
      <c r="I295" s="101">
        <f t="shared" ref="I295" si="484">SUM(I290:I294)</f>
        <v>0</v>
      </c>
      <c r="J295" s="101">
        <f t="shared" ref="J295" si="485">SUM(J290:J294)</f>
        <v>0</v>
      </c>
      <c r="K295" s="101">
        <f t="shared" ref="K295" si="486">SUM(K290:K294)</f>
        <v>3</v>
      </c>
      <c r="L295" s="101">
        <f t="shared" ref="L295" si="487">SUM(L290:L294)</f>
        <v>17</v>
      </c>
      <c r="M295" s="101">
        <f t="shared" ref="M295" si="488">SUM(M290:M294)</f>
        <v>1</v>
      </c>
      <c r="N295" s="101">
        <f t="shared" ref="N295" si="489">SUM(N290:N294)</f>
        <v>0</v>
      </c>
      <c r="O295" s="101">
        <f t="shared" ref="O295" si="490">SUM(O290:O294)</f>
        <v>0</v>
      </c>
    </row>
    <row r="296" spans="1:16" x14ac:dyDescent="0.25">
      <c r="A296" s="68" t="s">
        <v>85</v>
      </c>
      <c r="B296" s="105" t="s">
        <v>70</v>
      </c>
      <c r="C296" s="8">
        <v>1</v>
      </c>
      <c r="D296" s="14"/>
      <c r="E296" s="14">
        <v>5</v>
      </c>
      <c r="F296" s="14">
        <v>1</v>
      </c>
      <c r="G296" s="14"/>
      <c r="H296" s="14"/>
      <c r="I296" s="14"/>
      <c r="J296" s="14"/>
      <c r="K296" s="14"/>
      <c r="L296" s="14"/>
      <c r="M296" s="14"/>
      <c r="N296" s="14"/>
      <c r="O296" s="14"/>
      <c r="P296" s="63">
        <f t="shared" si="391"/>
        <v>6</v>
      </c>
    </row>
    <row r="297" spans="1:16" x14ac:dyDescent="0.25">
      <c r="A297" s="68" t="s">
        <v>85</v>
      </c>
      <c r="B297" s="105"/>
      <c r="C297" s="8">
        <v>2</v>
      </c>
      <c r="D297" s="14"/>
      <c r="E297" s="14">
        <v>13</v>
      </c>
      <c r="F297" s="14">
        <v>2</v>
      </c>
      <c r="G297" s="14">
        <v>2</v>
      </c>
      <c r="H297" s="14"/>
      <c r="I297" s="14"/>
      <c r="J297" s="14"/>
      <c r="K297" s="14"/>
      <c r="L297" s="14">
        <v>2</v>
      </c>
      <c r="M297" s="14"/>
      <c r="N297" s="14"/>
      <c r="O297" s="14">
        <v>1</v>
      </c>
      <c r="P297" s="63">
        <f t="shared" si="391"/>
        <v>20</v>
      </c>
    </row>
    <row r="298" spans="1:16" x14ac:dyDescent="0.25">
      <c r="A298" s="68" t="s">
        <v>85</v>
      </c>
      <c r="B298" s="105"/>
      <c r="C298" s="8">
        <v>3</v>
      </c>
      <c r="D298" s="14">
        <v>1</v>
      </c>
      <c r="E298" s="14">
        <v>7</v>
      </c>
      <c r="F298" s="14"/>
      <c r="G298" s="14"/>
      <c r="H298" s="14"/>
      <c r="I298" s="14"/>
      <c r="J298" s="14"/>
      <c r="K298" s="14">
        <v>1</v>
      </c>
      <c r="L298" s="14"/>
      <c r="M298" s="14"/>
      <c r="N298" s="14"/>
      <c r="O298" s="14"/>
      <c r="P298" s="63">
        <f t="shared" si="391"/>
        <v>9</v>
      </c>
    </row>
    <row r="299" spans="1:16" x14ac:dyDescent="0.25">
      <c r="A299" s="68" t="s">
        <v>85</v>
      </c>
      <c r="B299" s="105"/>
      <c r="C299" s="8">
        <v>4</v>
      </c>
      <c r="D299" s="14"/>
      <c r="E299" s="14">
        <v>16</v>
      </c>
      <c r="F299" s="14">
        <v>1</v>
      </c>
      <c r="G299" s="14"/>
      <c r="H299" s="14"/>
      <c r="I299" s="14">
        <v>1</v>
      </c>
      <c r="J299" s="14"/>
      <c r="K299" s="14">
        <v>12</v>
      </c>
      <c r="L299" s="14"/>
      <c r="M299" s="14"/>
      <c r="N299" s="14"/>
      <c r="O299" s="14">
        <v>3</v>
      </c>
      <c r="P299" s="63">
        <f t="shared" si="391"/>
        <v>33</v>
      </c>
    </row>
    <row r="300" spans="1:16" x14ac:dyDescent="0.25">
      <c r="A300" s="68" t="s">
        <v>85</v>
      </c>
      <c r="B300" s="105"/>
      <c r="C300" s="8">
        <v>5</v>
      </c>
      <c r="D300" s="14"/>
      <c r="E300" s="14">
        <v>15</v>
      </c>
      <c r="F300" s="14">
        <v>3</v>
      </c>
      <c r="G300" s="14"/>
      <c r="H300" s="14"/>
      <c r="I300" s="14"/>
      <c r="J300" s="14"/>
      <c r="K300" s="14"/>
      <c r="L300" s="14">
        <v>1</v>
      </c>
      <c r="M300" s="14"/>
      <c r="N300" s="14"/>
      <c r="O300" s="14">
        <v>8</v>
      </c>
      <c r="P300" s="63">
        <f t="shared" si="391"/>
        <v>27</v>
      </c>
    </row>
    <row r="301" spans="1:16" s="63" customFormat="1" x14ac:dyDescent="0.25">
      <c r="A301" s="98"/>
      <c r="B301" s="103" t="s">
        <v>70</v>
      </c>
      <c r="C301" s="100" t="s">
        <v>106</v>
      </c>
      <c r="D301" s="101">
        <f>SUM(D296:D300)</f>
        <v>1</v>
      </c>
      <c r="E301" s="101">
        <f>SUM(E296:E300)</f>
        <v>56</v>
      </c>
      <c r="F301" s="101">
        <f>SUM(F296:F300)</f>
        <v>7</v>
      </c>
      <c r="G301" s="101">
        <f t="shared" ref="G301" si="491">SUM(G296:G300)</f>
        <v>2</v>
      </c>
      <c r="H301" s="101">
        <f t="shared" ref="H301" si="492">SUM(H296:H300)</f>
        <v>0</v>
      </c>
      <c r="I301" s="101">
        <f t="shared" ref="I301" si="493">SUM(I296:I300)</f>
        <v>1</v>
      </c>
      <c r="J301" s="101">
        <f t="shared" ref="J301" si="494">SUM(J296:J300)</f>
        <v>0</v>
      </c>
      <c r="K301" s="101">
        <f t="shared" ref="K301" si="495">SUM(K296:K300)</f>
        <v>13</v>
      </c>
      <c r="L301" s="101">
        <f t="shared" ref="L301" si="496">SUM(L296:L300)</f>
        <v>3</v>
      </c>
      <c r="M301" s="101">
        <f t="shared" ref="M301" si="497">SUM(M296:M300)</f>
        <v>0</v>
      </c>
      <c r="N301" s="101">
        <f t="shared" ref="N301" si="498">SUM(N296:N300)</f>
        <v>0</v>
      </c>
      <c r="O301" s="101">
        <f t="shared" ref="O301" si="499">SUM(O296:O300)</f>
        <v>12</v>
      </c>
    </row>
    <row r="302" spans="1:16" x14ac:dyDescent="0.25">
      <c r="A302" s="68" t="s">
        <v>85</v>
      </c>
      <c r="B302" s="105" t="s">
        <v>71</v>
      </c>
      <c r="C302" s="8">
        <v>1</v>
      </c>
      <c r="D302" s="14"/>
      <c r="E302" s="14">
        <v>23</v>
      </c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63">
        <f t="shared" si="391"/>
        <v>23</v>
      </c>
    </row>
    <row r="303" spans="1:16" x14ac:dyDescent="0.25">
      <c r="A303" s="68" t="s">
        <v>85</v>
      </c>
      <c r="B303" s="105"/>
      <c r="C303" s="8">
        <v>2</v>
      </c>
      <c r="D303" s="14"/>
      <c r="E303" s="14">
        <v>15</v>
      </c>
      <c r="F303" s="14">
        <v>1</v>
      </c>
      <c r="G303" s="14">
        <v>1</v>
      </c>
      <c r="H303" s="14"/>
      <c r="I303" s="14"/>
      <c r="J303" s="14"/>
      <c r="K303" s="14"/>
      <c r="L303" s="14">
        <v>1</v>
      </c>
      <c r="M303" s="14"/>
      <c r="N303" s="14"/>
      <c r="O303" s="14"/>
      <c r="P303" s="63">
        <f t="shared" si="391"/>
        <v>18</v>
      </c>
    </row>
    <row r="304" spans="1:16" x14ac:dyDescent="0.25">
      <c r="A304" s="68" t="s">
        <v>85</v>
      </c>
      <c r="B304" s="105"/>
      <c r="C304" s="8">
        <v>3</v>
      </c>
      <c r="D304" s="14"/>
      <c r="E304" s="14">
        <v>42</v>
      </c>
      <c r="F304" s="14">
        <v>3</v>
      </c>
      <c r="G304" s="14"/>
      <c r="H304" s="14"/>
      <c r="I304" s="14"/>
      <c r="J304" s="14"/>
      <c r="K304" s="14">
        <v>1</v>
      </c>
      <c r="L304" s="14">
        <v>1</v>
      </c>
      <c r="M304" s="14">
        <v>2</v>
      </c>
      <c r="N304" s="14"/>
      <c r="O304" s="14"/>
      <c r="P304" s="63">
        <f t="shared" si="391"/>
        <v>49</v>
      </c>
    </row>
    <row r="305" spans="1:16" x14ac:dyDescent="0.25">
      <c r="A305" s="68" t="s">
        <v>85</v>
      </c>
      <c r="B305" s="105"/>
      <c r="C305" s="8">
        <v>4</v>
      </c>
      <c r="D305" s="14"/>
      <c r="E305" s="14">
        <v>33</v>
      </c>
      <c r="F305" s="14">
        <v>4</v>
      </c>
      <c r="G305" s="14"/>
      <c r="H305" s="14"/>
      <c r="I305" s="14"/>
      <c r="J305" s="14"/>
      <c r="K305" s="14">
        <v>4</v>
      </c>
      <c r="L305" s="14"/>
      <c r="M305" s="14"/>
      <c r="N305" s="14"/>
      <c r="O305" s="14">
        <v>3</v>
      </c>
      <c r="P305" s="63">
        <f t="shared" si="391"/>
        <v>44</v>
      </c>
    </row>
    <row r="306" spans="1:16" x14ac:dyDescent="0.25">
      <c r="A306" s="68" t="s">
        <v>85</v>
      </c>
      <c r="B306" s="105"/>
      <c r="C306" s="8">
        <v>5</v>
      </c>
      <c r="D306" s="14"/>
      <c r="E306" s="14">
        <v>3</v>
      </c>
      <c r="F306" s="14">
        <v>2</v>
      </c>
      <c r="G306" s="14"/>
      <c r="H306" s="14"/>
      <c r="I306" s="14"/>
      <c r="J306" s="14"/>
      <c r="K306" s="14">
        <v>2</v>
      </c>
      <c r="L306" s="14"/>
      <c r="M306" s="14"/>
      <c r="N306" s="14"/>
      <c r="O306" s="14"/>
      <c r="P306" s="63">
        <f t="shared" si="391"/>
        <v>7</v>
      </c>
    </row>
    <row r="307" spans="1:16" s="63" customFormat="1" x14ac:dyDescent="0.25">
      <c r="A307" s="98"/>
      <c r="B307" s="103" t="s">
        <v>71</v>
      </c>
      <c r="C307" s="100" t="s">
        <v>106</v>
      </c>
      <c r="D307" s="101">
        <f>SUM(D302:D306)</f>
        <v>0</v>
      </c>
      <c r="E307" s="101">
        <f>SUM(E302:E306)</f>
        <v>116</v>
      </c>
      <c r="F307" s="101">
        <f>SUM(F302:F306)</f>
        <v>10</v>
      </c>
      <c r="G307" s="101">
        <f t="shared" ref="G307" si="500">SUM(G302:G306)</f>
        <v>1</v>
      </c>
      <c r="H307" s="101">
        <f t="shared" ref="H307" si="501">SUM(H302:H306)</f>
        <v>0</v>
      </c>
      <c r="I307" s="101">
        <f t="shared" ref="I307" si="502">SUM(I302:I306)</f>
        <v>0</v>
      </c>
      <c r="J307" s="101">
        <f t="shared" ref="J307" si="503">SUM(J302:J306)</f>
        <v>0</v>
      </c>
      <c r="K307" s="101">
        <f t="shared" ref="K307" si="504">SUM(K302:K306)</f>
        <v>7</v>
      </c>
      <c r="L307" s="101">
        <f t="shared" ref="L307" si="505">SUM(L302:L306)</f>
        <v>2</v>
      </c>
      <c r="M307" s="101">
        <f t="shared" ref="M307" si="506">SUM(M302:M306)</f>
        <v>2</v>
      </c>
      <c r="N307" s="101">
        <f t="shared" ref="N307" si="507">SUM(N302:N306)</f>
        <v>0</v>
      </c>
      <c r="O307" s="101">
        <f t="shared" ref="O307" si="508">SUM(O302:O306)</f>
        <v>3</v>
      </c>
    </row>
    <row r="308" spans="1:16" x14ac:dyDescent="0.25">
      <c r="A308" s="68" t="s">
        <v>85</v>
      </c>
      <c r="B308" s="105" t="s">
        <v>72</v>
      </c>
      <c r="C308" s="8">
        <v>1</v>
      </c>
      <c r="D308" s="14"/>
      <c r="E308" s="14"/>
      <c r="F308" s="14"/>
      <c r="G308" s="14">
        <v>1</v>
      </c>
      <c r="H308" s="14"/>
      <c r="I308" s="14"/>
      <c r="J308" s="14"/>
      <c r="K308" s="14"/>
      <c r="L308" s="14"/>
      <c r="M308" s="14"/>
      <c r="N308" s="14"/>
      <c r="O308" s="14">
        <v>1</v>
      </c>
      <c r="P308" s="63">
        <f t="shared" si="391"/>
        <v>2</v>
      </c>
    </row>
    <row r="309" spans="1:16" x14ac:dyDescent="0.25">
      <c r="A309" s="68" t="s">
        <v>85</v>
      </c>
      <c r="B309" s="105"/>
      <c r="C309" s="8">
        <v>2</v>
      </c>
      <c r="D309" s="14"/>
      <c r="E309" s="14">
        <v>5</v>
      </c>
      <c r="F309" s="14"/>
      <c r="G309" s="14"/>
      <c r="H309" s="14"/>
      <c r="I309" s="14"/>
      <c r="J309" s="14"/>
      <c r="K309" s="14">
        <v>1</v>
      </c>
      <c r="L309" s="14"/>
      <c r="M309" s="14"/>
      <c r="N309" s="14"/>
      <c r="O309" s="14">
        <v>1</v>
      </c>
      <c r="P309" s="63">
        <f t="shared" si="391"/>
        <v>7</v>
      </c>
    </row>
    <row r="310" spans="1:16" x14ac:dyDescent="0.25">
      <c r="A310" s="68" t="s">
        <v>85</v>
      </c>
      <c r="B310" s="105"/>
      <c r="C310" s="8">
        <v>3</v>
      </c>
      <c r="D310" s="14"/>
      <c r="E310" s="14">
        <v>29</v>
      </c>
      <c r="F310" s="14">
        <v>4</v>
      </c>
      <c r="G310" s="14"/>
      <c r="H310" s="14"/>
      <c r="I310" s="14"/>
      <c r="J310" s="14"/>
      <c r="K310" s="14">
        <v>3</v>
      </c>
      <c r="L310" s="14"/>
      <c r="M310" s="14"/>
      <c r="N310" s="14"/>
      <c r="O310" s="14"/>
      <c r="P310" s="63">
        <f t="shared" ref="P310:P386" si="509">SUM(D310:O310)</f>
        <v>36</v>
      </c>
    </row>
    <row r="311" spans="1:16" x14ac:dyDescent="0.25">
      <c r="A311" s="68" t="s">
        <v>85</v>
      </c>
      <c r="B311" s="105"/>
      <c r="C311" s="8">
        <v>4</v>
      </c>
      <c r="D311" s="14"/>
      <c r="E311" s="14">
        <v>4</v>
      </c>
      <c r="F311" s="14"/>
      <c r="G311" s="14"/>
      <c r="H311" s="14"/>
      <c r="I311" s="14"/>
      <c r="J311" s="14"/>
      <c r="K311" s="14">
        <v>2</v>
      </c>
      <c r="L311" s="14"/>
      <c r="M311" s="14"/>
      <c r="N311" s="14"/>
      <c r="O311" s="14">
        <v>2</v>
      </c>
      <c r="P311" s="63">
        <f t="shared" si="509"/>
        <v>8</v>
      </c>
    </row>
    <row r="312" spans="1:16" x14ac:dyDescent="0.25">
      <c r="A312" s="68" t="s">
        <v>85</v>
      </c>
      <c r="B312" s="105"/>
      <c r="C312" s="8">
        <v>5</v>
      </c>
      <c r="D312" s="14"/>
      <c r="E312" s="14">
        <v>5</v>
      </c>
      <c r="F312" s="14">
        <v>2</v>
      </c>
      <c r="G312" s="14"/>
      <c r="H312" s="14"/>
      <c r="I312" s="14"/>
      <c r="J312" s="14"/>
      <c r="K312" s="14">
        <v>2</v>
      </c>
      <c r="L312" s="14"/>
      <c r="M312" s="14"/>
      <c r="N312" s="14"/>
      <c r="O312" s="14"/>
      <c r="P312" s="63">
        <f t="shared" si="509"/>
        <v>9</v>
      </c>
    </row>
    <row r="313" spans="1:16" s="63" customFormat="1" x14ac:dyDescent="0.25">
      <c r="A313" s="98"/>
      <c r="B313" s="103" t="s">
        <v>72</v>
      </c>
      <c r="C313" s="100" t="s">
        <v>106</v>
      </c>
      <c r="D313" s="101">
        <f>SUM(D308:D312)</f>
        <v>0</v>
      </c>
      <c r="E313" s="101">
        <f>SUM(E308:E312)</f>
        <v>43</v>
      </c>
      <c r="F313" s="101">
        <f>SUM(F308:F312)</f>
        <v>6</v>
      </c>
      <c r="G313" s="101">
        <f t="shared" ref="G313" si="510">SUM(G308:G312)</f>
        <v>1</v>
      </c>
      <c r="H313" s="101">
        <f t="shared" ref="H313" si="511">SUM(H308:H312)</f>
        <v>0</v>
      </c>
      <c r="I313" s="101">
        <f t="shared" ref="I313" si="512">SUM(I308:I312)</f>
        <v>0</v>
      </c>
      <c r="J313" s="101">
        <f t="shared" ref="J313" si="513">SUM(J308:J312)</f>
        <v>0</v>
      </c>
      <c r="K313" s="101">
        <f t="shared" ref="K313" si="514">SUM(K308:K312)</f>
        <v>8</v>
      </c>
      <c r="L313" s="101">
        <f t="shared" ref="L313" si="515">SUM(L308:L312)</f>
        <v>0</v>
      </c>
      <c r="M313" s="101">
        <f t="shared" ref="M313" si="516">SUM(M308:M312)</f>
        <v>0</v>
      </c>
      <c r="N313" s="101">
        <f t="shared" ref="N313" si="517">SUM(N308:N312)</f>
        <v>0</v>
      </c>
      <c r="O313" s="101">
        <f t="shared" ref="O313" si="518">SUM(O308:O312)</f>
        <v>4</v>
      </c>
    </row>
    <row r="314" spans="1:16" x14ac:dyDescent="0.25">
      <c r="A314" s="68" t="s">
        <v>85</v>
      </c>
      <c r="B314" s="105" t="s">
        <v>73</v>
      </c>
      <c r="C314" s="8">
        <v>1</v>
      </c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63">
        <f t="shared" si="509"/>
        <v>0</v>
      </c>
    </row>
    <row r="315" spans="1:16" x14ac:dyDescent="0.25">
      <c r="A315" s="68" t="s">
        <v>85</v>
      </c>
      <c r="B315" s="105"/>
      <c r="C315" s="8">
        <v>2</v>
      </c>
      <c r="D315" s="14">
        <v>12</v>
      </c>
      <c r="E315" s="14"/>
      <c r="F315" s="14"/>
      <c r="G315" s="14">
        <v>7</v>
      </c>
      <c r="H315" s="14"/>
      <c r="I315" s="14"/>
      <c r="J315" s="14"/>
      <c r="K315" s="14"/>
      <c r="L315" s="14"/>
      <c r="M315" s="14"/>
      <c r="N315" s="14"/>
      <c r="O315" s="14"/>
      <c r="P315" s="63">
        <f t="shared" si="509"/>
        <v>19</v>
      </c>
    </row>
    <row r="316" spans="1:16" x14ac:dyDescent="0.25">
      <c r="A316" s="68" t="s">
        <v>85</v>
      </c>
      <c r="B316" s="105"/>
      <c r="C316" s="8">
        <v>3</v>
      </c>
      <c r="D316" s="14">
        <v>5</v>
      </c>
      <c r="E316" s="14"/>
      <c r="F316" s="14"/>
      <c r="G316" s="14">
        <v>5</v>
      </c>
      <c r="H316" s="14"/>
      <c r="I316" s="14"/>
      <c r="J316" s="14"/>
      <c r="K316" s="14"/>
      <c r="L316" s="14"/>
      <c r="M316" s="14"/>
      <c r="N316" s="14"/>
      <c r="O316" s="14"/>
      <c r="P316" s="63">
        <f t="shared" si="509"/>
        <v>10</v>
      </c>
    </row>
    <row r="317" spans="1:16" x14ac:dyDescent="0.25">
      <c r="A317" s="68" t="s">
        <v>85</v>
      </c>
      <c r="B317" s="105"/>
      <c r="C317" s="8">
        <v>4</v>
      </c>
      <c r="D317" s="14">
        <v>1</v>
      </c>
      <c r="E317" s="14"/>
      <c r="F317" s="14"/>
      <c r="G317" s="14">
        <v>1</v>
      </c>
      <c r="H317" s="14"/>
      <c r="I317" s="14"/>
      <c r="J317" s="14"/>
      <c r="K317" s="14"/>
      <c r="L317" s="14"/>
      <c r="M317" s="14"/>
      <c r="N317" s="14"/>
      <c r="O317" s="14"/>
      <c r="P317" s="63">
        <f t="shared" si="509"/>
        <v>2</v>
      </c>
    </row>
    <row r="318" spans="1:16" x14ac:dyDescent="0.25">
      <c r="A318" s="68" t="s">
        <v>85</v>
      </c>
      <c r="B318" s="105"/>
      <c r="C318" s="8">
        <v>5</v>
      </c>
      <c r="D318" s="14">
        <v>5</v>
      </c>
      <c r="E318" s="14"/>
      <c r="F318" s="14"/>
      <c r="G318" s="14">
        <v>1</v>
      </c>
      <c r="H318" s="14"/>
      <c r="I318" s="14"/>
      <c r="J318" s="14"/>
      <c r="K318" s="14"/>
      <c r="L318" s="14"/>
      <c r="M318" s="14"/>
      <c r="N318" s="14"/>
      <c r="O318" s="14"/>
      <c r="P318" s="63">
        <f t="shared" si="509"/>
        <v>6</v>
      </c>
    </row>
    <row r="319" spans="1:16" s="63" customFormat="1" x14ac:dyDescent="0.25">
      <c r="A319" s="98"/>
      <c r="B319" s="103" t="s">
        <v>73</v>
      </c>
      <c r="C319" s="100" t="s">
        <v>106</v>
      </c>
      <c r="D319" s="101">
        <f>SUM(D314:D318)</f>
        <v>23</v>
      </c>
      <c r="E319" s="101">
        <f>SUM(E314:E318)</f>
        <v>0</v>
      </c>
      <c r="F319" s="101">
        <f>SUM(F314:F318)</f>
        <v>0</v>
      </c>
      <c r="G319" s="101">
        <f t="shared" ref="G319" si="519">SUM(G314:G318)</f>
        <v>14</v>
      </c>
      <c r="H319" s="101">
        <f t="shared" ref="H319" si="520">SUM(H314:H318)</f>
        <v>0</v>
      </c>
      <c r="I319" s="101">
        <f t="shared" ref="I319" si="521">SUM(I314:I318)</f>
        <v>0</v>
      </c>
      <c r="J319" s="101">
        <f t="shared" ref="J319" si="522">SUM(J314:J318)</f>
        <v>0</v>
      </c>
      <c r="K319" s="101">
        <f t="shared" ref="K319" si="523">SUM(K314:K318)</f>
        <v>0</v>
      </c>
      <c r="L319" s="101">
        <f t="shared" ref="L319" si="524">SUM(L314:L318)</f>
        <v>0</v>
      </c>
      <c r="M319" s="101">
        <f t="shared" ref="M319" si="525">SUM(M314:M318)</f>
        <v>0</v>
      </c>
      <c r="N319" s="101">
        <f t="shared" ref="N319" si="526">SUM(N314:N318)</f>
        <v>0</v>
      </c>
      <c r="O319" s="101">
        <f t="shared" ref="O319" si="527">SUM(O314:O318)</f>
        <v>0</v>
      </c>
    </row>
    <row r="320" spans="1:16" x14ac:dyDescent="0.25">
      <c r="A320" s="68" t="s">
        <v>85</v>
      </c>
      <c r="B320" s="105" t="s">
        <v>74</v>
      </c>
      <c r="C320" s="8">
        <v>1</v>
      </c>
      <c r="D320" s="14"/>
      <c r="E320" s="14">
        <v>20</v>
      </c>
      <c r="F320" s="14">
        <v>15</v>
      </c>
      <c r="G320" s="14"/>
      <c r="H320" s="14"/>
      <c r="I320" s="14"/>
      <c r="J320" s="14"/>
      <c r="K320" s="14"/>
      <c r="L320" s="14">
        <v>3</v>
      </c>
      <c r="M320" s="14"/>
      <c r="N320" s="14"/>
      <c r="O320" s="14"/>
      <c r="P320" s="63">
        <f t="shared" si="509"/>
        <v>38</v>
      </c>
    </row>
    <row r="321" spans="1:16" x14ac:dyDescent="0.25">
      <c r="A321" s="68" t="s">
        <v>85</v>
      </c>
      <c r="B321" s="105"/>
      <c r="C321" s="8">
        <v>2</v>
      </c>
      <c r="D321" s="14"/>
      <c r="E321" s="14">
        <v>5</v>
      </c>
      <c r="F321" s="14">
        <v>1</v>
      </c>
      <c r="G321" s="14">
        <v>2</v>
      </c>
      <c r="H321" s="14"/>
      <c r="I321" s="14"/>
      <c r="J321" s="14"/>
      <c r="K321" s="14"/>
      <c r="L321" s="14">
        <v>2</v>
      </c>
      <c r="M321" s="14"/>
      <c r="N321" s="14"/>
      <c r="O321" s="14"/>
      <c r="P321" s="63">
        <f t="shared" si="509"/>
        <v>10</v>
      </c>
    </row>
    <row r="322" spans="1:16" x14ac:dyDescent="0.25">
      <c r="A322" s="68" t="s">
        <v>85</v>
      </c>
      <c r="B322" s="105"/>
      <c r="C322" s="8">
        <v>3</v>
      </c>
      <c r="D322" s="14"/>
      <c r="E322" s="14">
        <v>7</v>
      </c>
      <c r="F322" s="14">
        <v>1</v>
      </c>
      <c r="G322" s="14"/>
      <c r="H322" s="14"/>
      <c r="I322" s="14"/>
      <c r="J322" s="14"/>
      <c r="K322" s="14">
        <v>23</v>
      </c>
      <c r="L322" s="14"/>
      <c r="M322" s="14"/>
      <c r="N322" s="14"/>
      <c r="O322" s="14"/>
      <c r="P322" s="63">
        <f t="shared" si="509"/>
        <v>31</v>
      </c>
    </row>
    <row r="323" spans="1:16" x14ac:dyDescent="0.25">
      <c r="A323" s="68" t="s">
        <v>85</v>
      </c>
      <c r="B323" s="105"/>
      <c r="C323" s="8">
        <v>4</v>
      </c>
      <c r="D323" s="14"/>
      <c r="E323" s="14">
        <v>1</v>
      </c>
      <c r="F323" s="14">
        <v>2</v>
      </c>
      <c r="G323" s="14"/>
      <c r="H323" s="14"/>
      <c r="I323" s="14"/>
      <c r="J323" s="14"/>
      <c r="K323" s="14">
        <v>1</v>
      </c>
      <c r="L323" s="14"/>
      <c r="M323" s="14"/>
      <c r="N323" s="14"/>
      <c r="O323" s="14"/>
      <c r="P323" s="63">
        <f t="shared" si="509"/>
        <v>4</v>
      </c>
    </row>
    <row r="324" spans="1:16" x14ac:dyDescent="0.25">
      <c r="A324" s="68" t="s">
        <v>85</v>
      </c>
      <c r="B324" s="105"/>
      <c r="C324" s="8">
        <v>5</v>
      </c>
      <c r="D324" s="14"/>
      <c r="E324" s="14">
        <v>23</v>
      </c>
      <c r="F324" s="14">
        <v>1</v>
      </c>
      <c r="G324" s="14"/>
      <c r="H324" s="14"/>
      <c r="I324" s="14"/>
      <c r="J324" s="14"/>
      <c r="K324" s="14"/>
      <c r="L324" s="14"/>
      <c r="M324" s="14"/>
      <c r="N324" s="14"/>
      <c r="O324" s="14"/>
      <c r="P324" s="63">
        <f t="shared" si="509"/>
        <v>24</v>
      </c>
    </row>
    <row r="325" spans="1:16" s="63" customFormat="1" x14ac:dyDescent="0.25">
      <c r="A325" s="98"/>
      <c r="B325" s="103" t="s">
        <v>74</v>
      </c>
      <c r="C325" s="100" t="s">
        <v>106</v>
      </c>
      <c r="D325" s="101">
        <f>SUM(D320:D324)</f>
        <v>0</v>
      </c>
      <c r="E325" s="101">
        <f>SUM(E320:E324)</f>
        <v>56</v>
      </c>
      <c r="F325" s="101">
        <f>SUM(F320:F324)</f>
        <v>20</v>
      </c>
      <c r="G325" s="101">
        <f t="shared" ref="G325" si="528">SUM(G320:G324)</f>
        <v>2</v>
      </c>
      <c r="H325" s="101">
        <f t="shared" ref="H325" si="529">SUM(H320:H324)</f>
        <v>0</v>
      </c>
      <c r="I325" s="101">
        <f t="shared" ref="I325" si="530">SUM(I320:I324)</f>
        <v>0</v>
      </c>
      <c r="J325" s="101">
        <f t="shared" ref="J325" si="531">SUM(J320:J324)</f>
        <v>0</v>
      </c>
      <c r="K325" s="101">
        <f t="shared" ref="K325" si="532">SUM(K320:K324)</f>
        <v>24</v>
      </c>
      <c r="L325" s="101">
        <f t="shared" ref="L325" si="533">SUM(L320:L324)</f>
        <v>5</v>
      </c>
      <c r="M325" s="101">
        <f t="shared" ref="M325" si="534">SUM(M320:M324)</f>
        <v>0</v>
      </c>
      <c r="N325" s="101">
        <f t="shared" ref="N325" si="535">SUM(N320:N324)</f>
        <v>0</v>
      </c>
      <c r="O325" s="101">
        <f t="shared" ref="O325" si="536">SUM(O320:O324)</f>
        <v>0</v>
      </c>
    </row>
    <row r="326" spans="1:16" x14ac:dyDescent="0.25">
      <c r="A326" s="68" t="s">
        <v>85</v>
      </c>
      <c r="B326" s="105" t="s">
        <v>75</v>
      </c>
      <c r="C326" s="8">
        <v>1</v>
      </c>
      <c r="D326" s="14"/>
      <c r="E326" s="14">
        <v>3</v>
      </c>
      <c r="F326" s="14">
        <v>6</v>
      </c>
      <c r="G326" s="14"/>
      <c r="H326" s="14"/>
      <c r="I326" s="14"/>
      <c r="J326" s="14"/>
      <c r="K326" s="14"/>
      <c r="L326" s="14"/>
      <c r="M326" s="14"/>
      <c r="N326" s="14"/>
      <c r="O326" s="14"/>
      <c r="P326" s="63">
        <f t="shared" si="509"/>
        <v>9</v>
      </c>
    </row>
    <row r="327" spans="1:16" x14ac:dyDescent="0.25">
      <c r="A327" s="68" t="s">
        <v>85</v>
      </c>
      <c r="B327" s="105"/>
      <c r="C327" s="8">
        <v>2</v>
      </c>
      <c r="D327" s="14"/>
      <c r="E327" s="14">
        <v>1</v>
      </c>
      <c r="F327" s="14">
        <v>1</v>
      </c>
      <c r="G327" s="14"/>
      <c r="H327" s="14"/>
      <c r="I327" s="14"/>
      <c r="J327" s="14"/>
      <c r="K327" s="14"/>
      <c r="L327" s="14">
        <v>1</v>
      </c>
      <c r="M327" s="14"/>
      <c r="N327" s="14"/>
      <c r="O327" s="14"/>
      <c r="P327" s="63">
        <f t="shared" si="509"/>
        <v>3</v>
      </c>
    </row>
    <row r="328" spans="1:16" x14ac:dyDescent="0.25">
      <c r="A328" s="68" t="s">
        <v>85</v>
      </c>
      <c r="B328" s="105"/>
      <c r="C328" s="8">
        <v>3</v>
      </c>
      <c r="D328" s="14"/>
      <c r="E328" s="14">
        <v>6</v>
      </c>
      <c r="F328" s="14">
        <v>5</v>
      </c>
      <c r="G328" s="14"/>
      <c r="H328" s="14"/>
      <c r="I328" s="14"/>
      <c r="J328" s="14"/>
      <c r="K328" s="14">
        <v>12</v>
      </c>
      <c r="L328" s="14">
        <v>2</v>
      </c>
      <c r="M328" s="14"/>
      <c r="N328" s="14"/>
      <c r="O328" s="14"/>
      <c r="P328" s="63">
        <f t="shared" si="509"/>
        <v>25</v>
      </c>
    </row>
    <row r="329" spans="1:16" x14ac:dyDescent="0.25">
      <c r="A329" s="68" t="s">
        <v>85</v>
      </c>
      <c r="B329" s="105"/>
      <c r="C329" s="8">
        <v>4</v>
      </c>
      <c r="D329" s="14"/>
      <c r="E329" s="14">
        <v>11</v>
      </c>
      <c r="F329" s="14">
        <v>5</v>
      </c>
      <c r="G329" s="14"/>
      <c r="H329" s="14"/>
      <c r="I329" s="14"/>
      <c r="J329" s="14"/>
      <c r="K329" s="14"/>
      <c r="L329" s="14"/>
      <c r="M329" s="14"/>
      <c r="N329" s="14"/>
      <c r="O329" s="14">
        <v>1</v>
      </c>
      <c r="P329" s="63">
        <f t="shared" si="509"/>
        <v>17</v>
      </c>
    </row>
    <row r="330" spans="1:16" x14ac:dyDescent="0.25">
      <c r="A330" s="68" t="s">
        <v>85</v>
      </c>
      <c r="B330" s="105"/>
      <c r="C330" s="8">
        <v>5</v>
      </c>
      <c r="D330" s="14"/>
      <c r="E330" s="14">
        <v>5</v>
      </c>
      <c r="F330" s="14">
        <v>2</v>
      </c>
      <c r="G330" s="14"/>
      <c r="H330" s="14"/>
      <c r="I330" s="14"/>
      <c r="J330" s="14"/>
      <c r="K330" s="14">
        <v>3</v>
      </c>
      <c r="L330" s="14"/>
      <c r="M330" s="14"/>
      <c r="N330" s="14"/>
      <c r="O330" s="14"/>
      <c r="P330" s="63">
        <f t="shared" si="509"/>
        <v>10</v>
      </c>
    </row>
    <row r="331" spans="1:16" s="63" customFormat="1" x14ac:dyDescent="0.25">
      <c r="A331" s="98"/>
      <c r="B331" s="103" t="s">
        <v>75</v>
      </c>
      <c r="C331" s="100" t="s">
        <v>106</v>
      </c>
      <c r="D331" s="101">
        <f>SUM(D326:D330)</f>
        <v>0</v>
      </c>
      <c r="E331" s="101">
        <f>SUM(E326:E330)</f>
        <v>26</v>
      </c>
      <c r="F331" s="101">
        <f>SUM(F326:F330)</f>
        <v>19</v>
      </c>
      <c r="G331" s="101">
        <f t="shared" ref="G331" si="537">SUM(G326:G330)</f>
        <v>0</v>
      </c>
      <c r="H331" s="101">
        <f t="shared" ref="H331" si="538">SUM(H326:H330)</f>
        <v>0</v>
      </c>
      <c r="I331" s="101">
        <f t="shared" ref="I331" si="539">SUM(I326:I330)</f>
        <v>0</v>
      </c>
      <c r="J331" s="101">
        <f t="shared" ref="J331" si="540">SUM(J326:J330)</f>
        <v>0</v>
      </c>
      <c r="K331" s="101">
        <f t="shared" ref="K331" si="541">SUM(K326:K330)</f>
        <v>15</v>
      </c>
      <c r="L331" s="101">
        <f t="shared" ref="L331" si="542">SUM(L326:L330)</f>
        <v>3</v>
      </c>
      <c r="M331" s="101">
        <f t="shared" ref="M331" si="543">SUM(M326:M330)</f>
        <v>0</v>
      </c>
      <c r="N331" s="101">
        <f t="shared" ref="N331" si="544">SUM(N326:N330)</f>
        <v>0</v>
      </c>
      <c r="O331" s="101">
        <f t="shared" ref="O331" si="545">SUM(O326:O330)</f>
        <v>1</v>
      </c>
    </row>
    <row r="332" spans="1:16" x14ac:dyDescent="0.25">
      <c r="A332" s="68" t="s">
        <v>85</v>
      </c>
      <c r="B332" s="105" t="s">
        <v>193</v>
      </c>
      <c r="C332" s="8">
        <v>1</v>
      </c>
      <c r="D332" s="14"/>
      <c r="E332" s="14">
        <v>6</v>
      </c>
      <c r="F332" s="14">
        <v>2</v>
      </c>
      <c r="G332" s="14"/>
      <c r="H332" s="14"/>
      <c r="I332" s="14"/>
      <c r="J332" s="14"/>
      <c r="K332" s="14"/>
      <c r="L332" s="14"/>
      <c r="M332" s="14"/>
      <c r="N332" s="14"/>
      <c r="O332" s="14"/>
      <c r="P332" s="63">
        <f t="shared" si="509"/>
        <v>8</v>
      </c>
    </row>
    <row r="333" spans="1:16" x14ac:dyDescent="0.25">
      <c r="A333" s="68" t="s">
        <v>85</v>
      </c>
      <c r="B333" s="105"/>
      <c r="C333" s="8">
        <v>2</v>
      </c>
      <c r="D333" s="14"/>
      <c r="E333" s="14">
        <v>1</v>
      </c>
      <c r="F333" s="14">
        <v>1</v>
      </c>
      <c r="G333" s="14"/>
      <c r="H333" s="14"/>
      <c r="I333" s="14"/>
      <c r="J333" s="14"/>
      <c r="K333" s="14"/>
      <c r="L333" s="14"/>
      <c r="M333" s="14"/>
      <c r="N333" s="14"/>
      <c r="O333" s="14"/>
      <c r="P333" s="63">
        <f t="shared" si="509"/>
        <v>2</v>
      </c>
    </row>
    <row r="334" spans="1:16" x14ac:dyDescent="0.25">
      <c r="A334" s="68" t="s">
        <v>85</v>
      </c>
      <c r="B334" s="105"/>
      <c r="C334" s="8">
        <v>3</v>
      </c>
      <c r="D334" s="14"/>
      <c r="E334" s="14">
        <v>9</v>
      </c>
      <c r="F334" s="14">
        <v>2</v>
      </c>
      <c r="G334" s="14"/>
      <c r="H334" s="14"/>
      <c r="I334" s="14">
        <v>1</v>
      </c>
      <c r="J334" s="14"/>
      <c r="K334" s="14"/>
      <c r="L334" s="14"/>
      <c r="M334" s="14"/>
      <c r="N334" s="14"/>
      <c r="O334" s="14"/>
      <c r="P334" s="63">
        <f t="shared" si="509"/>
        <v>12</v>
      </c>
    </row>
    <row r="335" spans="1:16" x14ac:dyDescent="0.25">
      <c r="A335" s="68" t="s">
        <v>85</v>
      </c>
      <c r="B335" s="105"/>
      <c r="C335" s="8">
        <v>4</v>
      </c>
      <c r="D335" s="14"/>
      <c r="E335" s="14">
        <v>19</v>
      </c>
      <c r="F335" s="14">
        <v>3</v>
      </c>
      <c r="G335" s="14"/>
      <c r="H335" s="14"/>
      <c r="I335" s="14"/>
      <c r="J335" s="14"/>
      <c r="K335" s="14">
        <v>3</v>
      </c>
      <c r="L335" s="14"/>
      <c r="M335" s="14"/>
      <c r="N335" s="14"/>
      <c r="O335" s="14">
        <v>1</v>
      </c>
      <c r="P335" s="63">
        <f t="shared" si="509"/>
        <v>26</v>
      </c>
    </row>
    <row r="336" spans="1:16" x14ac:dyDescent="0.25">
      <c r="A336" s="68" t="s">
        <v>85</v>
      </c>
      <c r="B336" s="105"/>
      <c r="C336" s="8">
        <v>5</v>
      </c>
      <c r="D336" s="14"/>
      <c r="E336" s="14">
        <v>4</v>
      </c>
      <c r="F336" s="14">
        <v>1</v>
      </c>
      <c r="G336" s="14"/>
      <c r="H336" s="14"/>
      <c r="I336" s="14"/>
      <c r="J336" s="14"/>
      <c r="K336" s="14">
        <v>10</v>
      </c>
      <c r="L336" s="14"/>
      <c r="M336" s="14"/>
      <c r="N336" s="14"/>
      <c r="O336" s="14">
        <v>3</v>
      </c>
      <c r="P336" s="63">
        <f t="shared" si="509"/>
        <v>18</v>
      </c>
    </row>
    <row r="337" spans="1:16" s="63" customFormat="1" x14ac:dyDescent="0.25">
      <c r="A337" s="98"/>
      <c r="B337" s="103" t="s">
        <v>193</v>
      </c>
      <c r="C337" s="100" t="s">
        <v>106</v>
      </c>
      <c r="D337" s="101">
        <f>SUM(D332:D336)</f>
        <v>0</v>
      </c>
      <c r="E337" s="101">
        <f>SUM(E332:E336)</f>
        <v>39</v>
      </c>
      <c r="F337" s="101">
        <f>SUM(F332:F336)</f>
        <v>9</v>
      </c>
      <c r="G337" s="101">
        <f t="shared" ref="G337" si="546">SUM(G332:G336)</f>
        <v>0</v>
      </c>
      <c r="H337" s="101">
        <f t="shared" ref="H337" si="547">SUM(H332:H336)</f>
        <v>0</v>
      </c>
      <c r="I337" s="101">
        <f t="shared" ref="I337" si="548">SUM(I332:I336)</f>
        <v>1</v>
      </c>
      <c r="J337" s="101">
        <f t="shared" ref="J337" si="549">SUM(J332:J336)</f>
        <v>0</v>
      </c>
      <c r="K337" s="101">
        <f t="shared" ref="K337" si="550">SUM(K332:K336)</f>
        <v>13</v>
      </c>
      <c r="L337" s="101">
        <f t="shared" ref="L337" si="551">SUM(L332:L336)</f>
        <v>0</v>
      </c>
      <c r="M337" s="101">
        <f t="shared" ref="M337" si="552">SUM(M332:M336)</f>
        <v>0</v>
      </c>
      <c r="N337" s="101">
        <f t="shared" ref="N337" si="553">SUM(N332:N336)</f>
        <v>0</v>
      </c>
      <c r="O337" s="101">
        <f t="shared" ref="O337" si="554">SUM(O332:O336)</f>
        <v>4</v>
      </c>
    </row>
    <row r="338" spans="1:16" x14ac:dyDescent="0.25">
      <c r="A338" s="68" t="s">
        <v>85</v>
      </c>
      <c r="B338" s="105" t="s">
        <v>76</v>
      </c>
      <c r="C338" s="8">
        <v>1</v>
      </c>
      <c r="D338" s="14"/>
      <c r="E338" s="14">
        <v>8</v>
      </c>
      <c r="F338" s="14">
        <v>10</v>
      </c>
      <c r="G338" s="14"/>
      <c r="H338" s="14"/>
      <c r="I338" s="14"/>
      <c r="J338" s="14"/>
      <c r="K338" s="14"/>
      <c r="L338" s="14"/>
      <c r="M338" s="14"/>
      <c r="N338" s="14"/>
      <c r="O338" s="14"/>
      <c r="P338" s="63">
        <f t="shared" si="509"/>
        <v>18</v>
      </c>
    </row>
    <row r="339" spans="1:16" x14ac:dyDescent="0.25">
      <c r="A339" s="68" t="s">
        <v>85</v>
      </c>
      <c r="B339" s="105"/>
      <c r="C339" s="8">
        <v>2</v>
      </c>
      <c r="D339" s="14"/>
      <c r="E339" s="14">
        <v>36</v>
      </c>
      <c r="F339" s="14">
        <v>16</v>
      </c>
      <c r="G339" s="14"/>
      <c r="H339" s="14"/>
      <c r="I339" s="14"/>
      <c r="J339" s="14"/>
      <c r="K339" s="14"/>
      <c r="L339" s="14"/>
      <c r="M339" s="14"/>
      <c r="N339" s="14"/>
      <c r="O339" s="14"/>
      <c r="P339" s="63">
        <f t="shared" si="509"/>
        <v>52</v>
      </c>
    </row>
    <row r="340" spans="1:16" x14ac:dyDescent="0.25">
      <c r="A340" s="68" t="s">
        <v>85</v>
      </c>
      <c r="B340" s="105"/>
      <c r="C340" s="8">
        <v>3</v>
      </c>
      <c r="D340" s="14"/>
      <c r="E340" s="14">
        <v>37</v>
      </c>
      <c r="F340" s="14">
        <v>21</v>
      </c>
      <c r="G340" s="14"/>
      <c r="H340" s="14">
        <v>2</v>
      </c>
      <c r="I340" s="14"/>
      <c r="J340" s="14"/>
      <c r="K340" s="14">
        <v>3</v>
      </c>
      <c r="L340" s="14"/>
      <c r="M340" s="14"/>
      <c r="N340" s="14"/>
      <c r="O340" s="14"/>
      <c r="P340" s="63">
        <f t="shared" si="509"/>
        <v>63</v>
      </c>
    </row>
    <row r="341" spans="1:16" x14ac:dyDescent="0.25">
      <c r="A341" s="68" t="s">
        <v>85</v>
      </c>
      <c r="B341" s="105"/>
      <c r="C341" s="8">
        <v>4</v>
      </c>
      <c r="D341" s="14"/>
      <c r="E341" s="14">
        <v>8</v>
      </c>
      <c r="F341" s="14">
        <v>6</v>
      </c>
      <c r="G341" s="14"/>
      <c r="H341" s="14"/>
      <c r="I341" s="14"/>
      <c r="J341" s="14"/>
      <c r="K341" s="14">
        <v>1</v>
      </c>
      <c r="L341" s="14"/>
      <c r="M341" s="14"/>
      <c r="N341" s="14"/>
      <c r="O341" s="14"/>
      <c r="P341" s="63">
        <f t="shared" si="509"/>
        <v>15</v>
      </c>
    </row>
    <row r="342" spans="1:16" x14ac:dyDescent="0.25">
      <c r="A342" s="68" t="s">
        <v>85</v>
      </c>
      <c r="B342" s="105"/>
      <c r="C342" s="8">
        <v>5</v>
      </c>
      <c r="D342" s="14">
        <v>1</v>
      </c>
      <c r="E342" s="14">
        <v>4</v>
      </c>
      <c r="F342" s="14">
        <v>5</v>
      </c>
      <c r="G342" s="14"/>
      <c r="H342" s="14"/>
      <c r="I342" s="14"/>
      <c r="J342" s="14"/>
      <c r="K342" s="14">
        <v>2</v>
      </c>
      <c r="L342" s="14"/>
      <c r="M342" s="14"/>
      <c r="N342" s="14"/>
      <c r="O342" s="14">
        <v>3</v>
      </c>
      <c r="P342" s="63">
        <f t="shared" si="509"/>
        <v>15</v>
      </c>
    </row>
    <row r="343" spans="1:16" s="63" customFormat="1" x14ac:dyDescent="0.25">
      <c r="A343" s="98"/>
      <c r="B343" s="103" t="s">
        <v>76</v>
      </c>
      <c r="C343" s="100" t="s">
        <v>106</v>
      </c>
      <c r="D343" s="101">
        <f>SUM(D338:D342)</f>
        <v>1</v>
      </c>
      <c r="E343" s="101">
        <f>SUM(E338:E342)</f>
        <v>93</v>
      </c>
      <c r="F343" s="101">
        <f>SUM(F338:F342)</f>
        <v>58</v>
      </c>
      <c r="G343" s="101">
        <f t="shared" ref="G343" si="555">SUM(G338:G342)</f>
        <v>0</v>
      </c>
      <c r="H343" s="101">
        <f t="shared" ref="H343" si="556">SUM(H338:H342)</f>
        <v>2</v>
      </c>
      <c r="I343" s="101">
        <f t="shared" ref="I343" si="557">SUM(I338:I342)</f>
        <v>0</v>
      </c>
      <c r="J343" s="101">
        <f t="shared" ref="J343" si="558">SUM(J338:J342)</f>
        <v>0</v>
      </c>
      <c r="K343" s="101">
        <f t="shared" ref="K343" si="559">SUM(K338:K342)</f>
        <v>6</v>
      </c>
      <c r="L343" s="101">
        <f t="shared" ref="L343" si="560">SUM(L338:L342)</f>
        <v>0</v>
      </c>
      <c r="M343" s="101">
        <f t="shared" ref="M343" si="561">SUM(M338:M342)</f>
        <v>0</v>
      </c>
      <c r="N343" s="101">
        <f t="shared" ref="N343" si="562">SUM(N338:N342)</f>
        <v>0</v>
      </c>
      <c r="O343" s="101">
        <f t="shared" ref="O343" si="563">SUM(O338:O342)</f>
        <v>3</v>
      </c>
    </row>
    <row r="344" spans="1:16" x14ac:dyDescent="0.25">
      <c r="A344" s="68" t="s">
        <v>85</v>
      </c>
      <c r="B344" s="105" t="s">
        <v>77</v>
      </c>
      <c r="C344" s="8">
        <v>1</v>
      </c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63">
        <f t="shared" si="509"/>
        <v>0</v>
      </c>
    </row>
    <row r="345" spans="1:16" x14ac:dyDescent="0.25">
      <c r="A345" s="68" t="s">
        <v>85</v>
      </c>
      <c r="B345" s="105"/>
      <c r="C345" s="8">
        <v>2</v>
      </c>
      <c r="D345" s="14">
        <v>1</v>
      </c>
      <c r="E345" s="14">
        <v>37</v>
      </c>
      <c r="F345" s="14">
        <v>15</v>
      </c>
      <c r="G345" s="14"/>
      <c r="H345" s="14"/>
      <c r="I345" s="14"/>
      <c r="J345" s="14"/>
      <c r="K345" s="14">
        <v>1</v>
      </c>
      <c r="L345" s="14"/>
      <c r="M345" s="14"/>
      <c r="N345" s="14"/>
      <c r="O345" s="14"/>
      <c r="P345" s="63">
        <f t="shared" si="509"/>
        <v>54</v>
      </c>
    </row>
    <row r="346" spans="1:16" x14ac:dyDescent="0.25">
      <c r="A346" s="68" t="s">
        <v>85</v>
      </c>
      <c r="B346" s="105"/>
      <c r="C346" s="8">
        <v>3</v>
      </c>
      <c r="D346" s="14"/>
      <c r="E346" s="14">
        <v>5</v>
      </c>
      <c r="F346" s="14">
        <v>2</v>
      </c>
      <c r="G346" s="14"/>
      <c r="H346" s="14"/>
      <c r="I346" s="14"/>
      <c r="J346" s="14"/>
      <c r="K346" s="14">
        <v>7</v>
      </c>
      <c r="L346" s="14"/>
      <c r="M346" s="14"/>
      <c r="N346" s="14"/>
      <c r="O346" s="14"/>
      <c r="P346" s="63">
        <f t="shared" si="509"/>
        <v>14</v>
      </c>
    </row>
    <row r="347" spans="1:16" x14ac:dyDescent="0.25">
      <c r="A347" s="68" t="s">
        <v>85</v>
      </c>
      <c r="B347" s="105"/>
      <c r="C347" s="8">
        <v>4</v>
      </c>
      <c r="D347" s="14"/>
      <c r="E347" s="14">
        <v>15</v>
      </c>
      <c r="F347" s="14">
        <v>1</v>
      </c>
      <c r="G347" s="14"/>
      <c r="H347" s="14"/>
      <c r="I347" s="14">
        <v>1</v>
      </c>
      <c r="J347" s="14"/>
      <c r="K347" s="14"/>
      <c r="L347" s="14">
        <v>4</v>
      </c>
      <c r="M347" s="14"/>
      <c r="N347" s="14"/>
      <c r="O347" s="14"/>
      <c r="P347" s="63">
        <f t="shared" si="509"/>
        <v>21</v>
      </c>
    </row>
    <row r="348" spans="1:16" x14ac:dyDescent="0.25">
      <c r="A348" s="68" t="s">
        <v>85</v>
      </c>
      <c r="B348" s="105"/>
      <c r="C348" s="8">
        <v>5</v>
      </c>
      <c r="D348" s="14">
        <v>1</v>
      </c>
      <c r="E348" s="14">
        <v>13</v>
      </c>
      <c r="F348" s="14">
        <v>5</v>
      </c>
      <c r="G348" s="14"/>
      <c r="H348" s="14">
        <v>1</v>
      </c>
      <c r="I348" s="14"/>
      <c r="J348" s="14"/>
      <c r="K348" s="14">
        <v>5</v>
      </c>
      <c r="L348" s="14"/>
      <c r="M348" s="14"/>
      <c r="N348" s="14"/>
      <c r="O348" s="14">
        <v>2</v>
      </c>
      <c r="P348" s="63">
        <f t="shared" si="509"/>
        <v>27</v>
      </c>
    </row>
    <row r="349" spans="1:16" s="63" customFormat="1" x14ac:dyDescent="0.25">
      <c r="A349" s="98"/>
      <c r="B349" s="103" t="s">
        <v>77</v>
      </c>
      <c r="C349" s="100" t="s">
        <v>106</v>
      </c>
      <c r="D349" s="101">
        <f>SUM(D344:D348)</f>
        <v>2</v>
      </c>
      <c r="E349" s="101">
        <f>SUM(E344:E348)</f>
        <v>70</v>
      </c>
      <c r="F349" s="101">
        <f>SUM(F344:F348)</f>
        <v>23</v>
      </c>
      <c r="G349" s="101">
        <f t="shared" ref="G349" si="564">SUM(G344:G348)</f>
        <v>0</v>
      </c>
      <c r="H349" s="101">
        <f t="shared" ref="H349" si="565">SUM(H344:H348)</f>
        <v>1</v>
      </c>
      <c r="I349" s="101">
        <f t="shared" ref="I349" si="566">SUM(I344:I348)</f>
        <v>1</v>
      </c>
      <c r="J349" s="101">
        <f t="shared" ref="J349" si="567">SUM(J344:J348)</f>
        <v>0</v>
      </c>
      <c r="K349" s="101">
        <f t="shared" ref="K349" si="568">SUM(K344:K348)</f>
        <v>13</v>
      </c>
      <c r="L349" s="101">
        <f t="shared" ref="L349" si="569">SUM(L344:L348)</f>
        <v>4</v>
      </c>
      <c r="M349" s="101">
        <f t="shared" ref="M349" si="570">SUM(M344:M348)</f>
        <v>0</v>
      </c>
      <c r="N349" s="101">
        <f t="shared" ref="N349" si="571">SUM(N344:N348)</f>
        <v>0</v>
      </c>
      <c r="O349" s="101">
        <f t="shared" ref="O349" si="572">SUM(O344:O348)</f>
        <v>2</v>
      </c>
    </row>
    <row r="350" spans="1:16" x14ac:dyDescent="0.25">
      <c r="A350" s="68" t="s">
        <v>85</v>
      </c>
      <c r="B350" s="105" t="s">
        <v>78</v>
      </c>
      <c r="C350" s="8">
        <v>1</v>
      </c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63">
        <f t="shared" si="509"/>
        <v>0</v>
      </c>
    </row>
    <row r="351" spans="1:16" x14ac:dyDescent="0.25">
      <c r="A351" s="68" t="s">
        <v>85</v>
      </c>
      <c r="B351" s="105"/>
      <c r="C351" s="8">
        <v>2</v>
      </c>
      <c r="D351" s="14"/>
      <c r="E351" s="14">
        <v>13</v>
      </c>
      <c r="F351" s="14">
        <v>8</v>
      </c>
      <c r="G351" s="14">
        <v>1</v>
      </c>
      <c r="H351" s="14"/>
      <c r="I351" s="14"/>
      <c r="J351" s="14"/>
      <c r="K351" s="14">
        <v>1</v>
      </c>
      <c r="L351" s="14"/>
      <c r="M351" s="14"/>
      <c r="N351" s="14"/>
      <c r="O351" s="14"/>
      <c r="P351" s="63">
        <f t="shared" si="509"/>
        <v>23</v>
      </c>
    </row>
    <row r="352" spans="1:16" x14ac:dyDescent="0.25">
      <c r="A352" s="68" t="s">
        <v>85</v>
      </c>
      <c r="B352" s="105"/>
      <c r="C352" s="8">
        <v>3</v>
      </c>
      <c r="D352" s="14"/>
      <c r="E352" s="14">
        <v>15</v>
      </c>
      <c r="F352" s="14">
        <v>3</v>
      </c>
      <c r="G352" s="14"/>
      <c r="H352" s="14"/>
      <c r="I352" s="14">
        <v>1</v>
      </c>
      <c r="J352" s="14"/>
      <c r="K352" s="14">
        <v>1</v>
      </c>
      <c r="L352" s="14"/>
      <c r="M352" s="14"/>
      <c r="N352" s="14"/>
      <c r="O352" s="14"/>
      <c r="P352" s="63">
        <f t="shared" si="509"/>
        <v>20</v>
      </c>
    </row>
    <row r="353" spans="1:16" x14ac:dyDescent="0.25">
      <c r="A353" s="68" t="s">
        <v>85</v>
      </c>
      <c r="B353" s="105"/>
      <c r="C353" s="8">
        <v>4</v>
      </c>
      <c r="D353" s="14"/>
      <c r="E353" s="14">
        <v>5</v>
      </c>
      <c r="F353" s="14">
        <v>1</v>
      </c>
      <c r="G353" s="14">
        <v>1</v>
      </c>
      <c r="H353" s="14"/>
      <c r="I353" s="14">
        <v>1</v>
      </c>
      <c r="J353" s="14"/>
      <c r="K353" s="14">
        <v>5</v>
      </c>
      <c r="L353" s="14"/>
      <c r="M353" s="14"/>
      <c r="N353" s="14"/>
      <c r="O353" s="14"/>
      <c r="P353" s="63">
        <f t="shared" si="509"/>
        <v>13</v>
      </c>
    </row>
    <row r="354" spans="1:16" x14ac:dyDescent="0.25">
      <c r="A354" s="68" t="s">
        <v>85</v>
      </c>
      <c r="B354" s="105"/>
      <c r="C354" s="8">
        <v>5</v>
      </c>
      <c r="D354" s="14"/>
      <c r="E354" s="14">
        <v>2</v>
      </c>
      <c r="F354" s="14">
        <v>5</v>
      </c>
      <c r="G354" s="14"/>
      <c r="H354" s="14"/>
      <c r="I354" s="14"/>
      <c r="J354" s="14"/>
      <c r="K354" s="14"/>
      <c r="L354" s="14">
        <v>1</v>
      </c>
      <c r="M354" s="14"/>
      <c r="N354" s="14"/>
      <c r="O354" s="14"/>
      <c r="P354" s="63">
        <f t="shared" si="509"/>
        <v>8</v>
      </c>
    </row>
    <row r="355" spans="1:16" s="63" customFormat="1" x14ac:dyDescent="0.25">
      <c r="A355" s="98"/>
      <c r="B355" s="103" t="s">
        <v>78</v>
      </c>
      <c r="C355" s="100" t="s">
        <v>106</v>
      </c>
      <c r="D355" s="101">
        <f>SUM(D350:D354)</f>
        <v>0</v>
      </c>
      <c r="E355" s="101">
        <f>SUM(E350:E354)</f>
        <v>35</v>
      </c>
      <c r="F355" s="101">
        <f>SUM(F350:F354)</f>
        <v>17</v>
      </c>
      <c r="G355" s="101">
        <f t="shared" ref="G355" si="573">SUM(G350:G354)</f>
        <v>2</v>
      </c>
      <c r="H355" s="101">
        <f t="shared" ref="H355" si="574">SUM(H350:H354)</f>
        <v>0</v>
      </c>
      <c r="I355" s="101">
        <f t="shared" ref="I355" si="575">SUM(I350:I354)</f>
        <v>2</v>
      </c>
      <c r="J355" s="101">
        <f t="shared" ref="J355" si="576">SUM(J350:J354)</f>
        <v>0</v>
      </c>
      <c r="K355" s="101">
        <f t="shared" ref="K355" si="577">SUM(K350:K354)</f>
        <v>7</v>
      </c>
      <c r="L355" s="101">
        <f t="shared" ref="L355" si="578">SUM(L350:L354)</f>
        <v>1</v>
      </c>
      <c r="M355" s="101">
        <f t="shared" ref="M355" si="579">SUM(M350:M354)</f>
        <v>0</v>
      </c>
      <c r="N355" s="101">
        <f t="shared" ref="N355" si="580">SUM(N350:N354)</f>
        <v>0</v>
      </c>
      <c r="O355" s="101">
        <f t="shared" ref="O355" si="581">SUM(O350:O354)</f>
        <v>0</v>
      </c>
    </row>
    <row r="356" spans="1:16" x14ac:dyDescent="0.25">
      <c r="A356" s="5" t="s">
        <v>86</v>
      </c>
      <c r="B356" s="106" t="s">
        <v>87</v>
      </c>
      <c r="C356" s="4">
        <v>1</v>
      </c>
      <c r="D356" s="4"/>
      <c r="E356" s="4">
        <v>2</v>
      </c>
      <c r="F356" s="4">
        <v>4</v>
      </c>
      <c r="G356" s="4"/>
      <c r="H356" s="4"/>
      <c r="I356" s="4">
        <v>2</v>
      </c>
      <c r="J356" s="4"/>
      <c r="K356" s="4"/>
      <c r="L356" s="4"/>
      <c r="M356" s="4"/>
      <c r="N356" s="4"/>
      <c r="O356" s="4"/>
      <c r="P356" s="63">
        <f t="shared" si="509"/>
        <v>8</v>
      </c>
    </row>
    <row r="357" spans="1:16" x14ac:dyDescent="0.25">
      <c r="A357" s="5" t="s">
        <v>86</v>
      </c>
      <c r="B357" s="106"/>
      <c r="C357" s="4">
        <v>2</v>
      </c>
      <c r="D357" s="4"/>
      <c r="E357" s="4"/>
      <c r="F357" s="4"/>
      <c r="G357" s="4"/>
      <c r="H357" s="4"/>
      <c r="I357" s="4"/>
      <c r="J357" s="4"/>
      <c r="K357" s="4"/>
      <c r="L357" s="4">
        <v>1</v>
      </c>
      <c r="M357" s="4"/>
      <c r="N357" s="4"/>
      <c r="O357" s="4"/>
      <c r="P357" s="63">
        <f t="shared" si="509"/>
        <v>1</v>
      </c>
    </row>
    <row r="358" spans="1:16" x14ac:dyDescent="0.25">
      <c r="A358" s="5" t="s">
        <v>86</v>
      </c>
      <c r="B358" s="106"/>
      <c r="C358" s="4">
        <v>3</v>
      </c>
      <c r="D358" s="4"/>
      <c r="E358" s="4"/>
      <c r="F358" s="4"/>
      <c r="G358" s="4"/>
      <c r="H358" s="4"/>
      <c r="I358" s="4"/>
      <c r="J358" s="4"/>
      <c r="K358" s="4"/>
      <c r="L358" s="4">
        <v>2</v>
      </c>
      <c r="M358" s="4"/>
      <c r="N358" s="4"/>
      <c r="O358" s="4"/>
      <c r="P358" s="63">
        <f t="shared" si="509"/>
        <v>2</v>
      </c>
    </row>
    <row r="359" spans="1:16" x14ac:dyDescent="0.25">
      <c r="A359" s="5" t="s">
        <v>86</v>
      </c>
      <c r="B359" s="106"/>
      <c r="C359" s="4">
        <v>4</v>
      </c>
      <c r="D359" s="4"/>
      <c r="E359" s="4"/>
      <c r="F359" s="4"/>
      <c r="G359" s="4"/>
      <c r="H359" s="4"/>
      <c r="I359" s="4"/>
      <c r="J359" s="4"/>
      <c r="K359" s="4"/>
      <c r="L359" s="4">
        <v>7</v>
      </c>
      <c r="M359" s="4"/>
      <c r="N359" s="4"/>
      <c r="O359" s="4"/>
      <c r="P359" s="63">
        <f t="shared" si="509"/>
        <v>7</v>
      </c>
    </row>
    <row r="360" spans="1:16" x14ac:dyDescent="0.25">
      <c r="A360" s="5" t="s">
        <v>86</v>
      </c>
      <c r="B360" s="106"/>
      <c r="C360" s="4">
        <v>5</v>
      </c>
      <c r="D360" s="4"/>
      <c r="E360" s="4"/>
      <c r="F360" s="4"/>
      <c r="G360" s="4"/>
      <c r="H360" s="4"/>
      <c r="I360" s="4"/>
      <c r="J360" s="4"/>
      <c r="K360" s="4"/>
      <c r="L360" s="4">
        <v>4</v>
      </c>
      <c r="M360" s="4"/>
      <c r="N360" s="4"/>
      <c r="O360" s="4"/>
      <c r="P360" s="63">
        <f t="shared" si="509"/>
        <v>4</v>
      </c>
    </row>
    <row r="361" spans="1:16" s="63" customFormat="1" x14ac:dyDescent="0.25">
      <c r="A361" s="98"/>
      <c r="B361" s="103" t="s">
        <v>87</v>
      </c>
      <c r="C361" s="100" t="s">
        <v>106</v>
      </c>
      <c r="D361" s="101">
        <f>SUM(D356:D360)</f>
        <v>0</v>
      </c>
      <c r="E361" s="101">
        <f>SUM(E356:E360)</f>
        <v>2</v>
      </c>
      <c r="F361" s="101">
        <f>SUM(F356:F360)</f>
        <v>4</v>
      </c>
      <c r="G361" s="101">
        <f t="shared" ref="G361" si="582">SUM(G356:G360)</f>
        <v>0</v>
      </c>
      <c r="H361" s="101">
        <f t="shared" ref="H361" si="583">SUM(H356:H360)</f>
        <v>0</v>
      </c>
      <c r="I361" s="101">
        <f t="shared" ref="I361" si="584">SUM(I356:I360)</f>
        <v>2</v>
      </c>
      <c r="J361" s="101">
        <f t="shared" ref="J361" si="585">SUM(J356:J360)</f>
        <v>0</v>
      </c>
      <c r="K361" s="101">
        <f t="shared" ref="K361" si="586">SUM(K356:K360)</f>
        <v>0</v>
      </c>
      <c r="L361" s="101">
        <f t="shared" ref="L361" si="587">SUM(L356:L360)</f>
        <v>14</v>
      </c>
      <c r="M361" s="101">
        <f t="shared" ref="M361" si="588">SUM(M356:M360)</f>
        <v>0</v>
      </c>
      <c r="N361" s="101">
        <f t="shared" ref="N361" si="589">SUM(N356:N360)</f>
        <v>0</v>
      </c>
      <c r="O361" s="101">
        <f t="shared" ref="O361" si="590">SUM(O356:O360)</f>
        <v>0</v>
      </c>
    </row>
    <row r="362" spans="1:16" x14ac:dyDescent="0.25">
      <c r="A362" s="5" t="s">
        <v>86</v>
      </c>
      <c r="B362" s="106" t="s">
        <v>88</v>
      </c>
      <c r="C362" s="4">
        <v>1</v>
      </c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63">
        <f t="shared" si="509"/>
        <v>0</v>
      </c>
    </row>
    <row r="363" spans="1:16" x14ac:dyDescent="0.25">
      <c r="A363" s="5" t="s">
        <v>86</v>
      </c>
      <c r="B363" s="106"/>
      <c r="C363" s="4">
        <v>2</v>
      </c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63">
        <f t="shared" si="509"/>
        <v>0</v>
      </c>
    </row>
    <row r="364" spans="1:16" x14ac:dyDescent="0.25">
      <c r="A364" s="5" t="s">
        <v>86</v>
      </c>
      <c r="B364" s="106"/>
      <c r="C364" s="4">
        <v>3</v>
      </c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63">
        <f t="shared" si="509"/>
        <v>0</v>
      </c>
    </row>
    <row r="365" spans="1:16" x14ac:dyDescent="0.25">
      <c r="A365" s="5" t="s">
        <v>86</v>
      </c>
      <c r="B365" s="106"/>
      <c r="C365" s="4">
        <v>4</v>
      </c>
      <c r="D365" s="4"/>
      <c r="E365" s="4"/>
      <c r="F365" s="4"/>
      <c r="G365" s="4"/>
      <c r="H365" s="4"/>
      <c r="I365" s="4"/>
      <c r="J365" s="4"/>
      <c r="K365" s="4">
        <v>2</v>
      </c>
      <c r="L365" s="4">
        <v>1</v>
      </c>
      <c r="M365" s="4"/>
      <c r="N365" s="4"/>
      <c r="O365" s="4"/>
      <c r="P365" s="63">
        <f t="shared" si="509"/>
        <v>3</v>
      </c>
    </row>
    <row r="366" spans="1:16" x14ac:dyDescent="0.25">
      <c r="A366" s="5" t="s">
        <v>86</v>
      </c>
      <c r="B366" s="106"/>
      <c r="C366" s="4">
        <v>5</v>
      </c>
      <c r="D366" s="4"/>
      <c r="E366" s="4"/>
      <c r="F366" s="4"/>
      <c r="G366" s="4"/>
      <c r="H366" s="4"/>
      <c r="I366" s="4"/>
      <c r="J366" s="4"/>
      <c r="K366" s="4">
        <v>1</v>
      </c>
      <c r="L366" s="4"/>
      <c r="M366" s="4"/>
      <c r="N366" s="4"/>
      <c r="O366" s="4"/>
      <c r="P366" s="63">
        <f t="shared" si="509"/>
        <v>1</v>
      </c>
    </row>
    <row r="367" spans="1:16" s="63" customFormat="1" x14ac:dyDescent="0.25">
      <c r="A367" s="98"/>
      <c r="B367" s="103" t="s">
        <v>88</v>
      </c>
      <c r="C367" s="100" t="s">
        <v>106</v>
      </c>
      <c r="D367" s="101">
        <f>SUM(D362:D366)</f>
        <v>0</v>
      </c>
      <c r="E367" s="101">
        <f>SUM(E362:E366)</f>
        <v>0</v>
      </c>
      <c r="F367" s="101">
        <f>SUM(F362:F366)</f>
        <v>0</v>
      </c>
      <c r="G367" s="101">
        <f t="shared" ref="G367" si="591">SUM(G362:G366)</f>
        <v>0</v>
      </c>
      <c r="H367" s="101">
        <f t="shared" ref="H367" si="592">SUM(H362:H366)</f>
        <v>0</v>
      </c>
      <c r="I367" s="101">
        <f t="shared" ref="I367" si="593">SUM(I362:I366)</f>
        <v>0</v>
      </c>
      <c r="J367" s="101">
        <f t="shared" ref="J367" si="594">SUM(J362:J366)</f>
        <v>0</v>
      </c>
      <c r="K367" s="101">
        <f t="shared" ref="K367" si="595">SUM(K362:K366)</f>
        <v>3</v>
      </c>
      <c r="L367" s="101">
        <f t="shared" ref="L367" si="596">SUM(L362:L366)</f>
        <v>1</v>
      </c>
      <c r="M367" s="101">
        <f t="shared" ref="M367" si="597">SUM(M362:M366)</f>
        <v>0</v>
      </c>
      <c r="N367" s="101">
        <f t="shared" ref="N367" si="598">SUM(N362:N366)</f>
        <v>0</v>
      </c>
      <c r="O367" s="101">
        <f t="shared" ref="O367" si="599">SUM(O362:O366)</f>
        <v>0</v>
      </c>
    </row>
    <row r="368" spans="1:16" x14ac:dyDescent="0.25">
      <c r="A368" s="5" t="s">
        <v>86</v>
      </c>
      <c r="B368" s="106" t="s">
        <v>89</v>
      </c>
      <c r="C368" s="4">
        <v>1</v>
      </c>
      <c r="D368" s="4"/>
      <c r="E368" s="4">
        <v>5</v>
      </c>
      <c r="F368" s="4"/>
      <c r="G368" s="4">
        <v>1</v>
      </c>
      <c r="H368" s="4"/>
      <c r="I368" s="4"/>
      <c r="J368" s="4"/>
      <c r="K368" s="4">
        <v>5</v>
      </c>
      <c r="L368" s="4"/>
      <c r="M368" s="4"/>
      <c r="N368" s="4"/>
      <c r="O368" s="4"/>
      <c r="P368" s="63">
        <f t="shared" si="509"/>
        <v>11</v>
      </c>
    </row>
    <row r="369" spans="1:16" x14ac:dyDescent="0.25">
      <c r="A369" s="5" t="s">
        <v>86</v>
      </c>
      <c r="B369" s="106"/>
      <c r="C369" s="4">
        <v>2</v>
      </c>
      <c r="D369" s="4"/>
      <c r="E369" s="4">
        <v>3</v>
      </c>
      <c r="F369" s="4">
        <v>1</v>
      </c>
      <c r="G369" s="4"/>
      <c r="H369" s="4"/>
      <c r="I369" s="4"/>
      <c r="J369" s="4"/>
      <c r="K369" s="4">
        <v>10</v>
      </c>
      <c r="L369" s="4">
        <v>1</v>
      </c>
      <c r="M369" s="4"/>
      <c r="N369" s="4"/>
      <c r="O369" s="4"/>
      <c r="P369" s="63">
        <f t="shared" si="509"/>
        <v>15</v>
      </c>
    </row>
    <row r="370" spans="1:16" x14ac:dyDescent="0.25">
      <c r="A370" s="5" t="s">
        <v>86</v>
      </c>
      <c r="B370" s="106"/>
      <c r="C370" s="4">
        <v>3</v>
      </c>
      <c r="D370" s="4"/>
      <c r="E370" s="4"/>
      <c r="F370" s="4"/>
      <c r="G370" s="4"/>
      <c r="H370" s="4"/>
      <c r="I370" s="4"/>
      <c r="J370" s="4"/>
      <c r="K370" s="4">
        <v>11</v>
      </c>
      <c r="L370" s="4">
        <v>2</v>
      </c>
      <c r="M370" s="4"/>
      <c r="N370" s="4"/>
      <c r="O370" s="4"/>
      <c r="P370" s="63">
        <f t="shared" si="509"/>
        <v>13</v>
      </c>
    </row>
    <row r="371" spans="1:16" x14ac:dyDescent="0.25">
      <c r="A371" s="5" t="s">
        <v>86</v>
      </c>
      <c r="B371" s="106"/>
      <c r="C371" s="4">
        <v>4</v>
      </c>
      <c r="D371" s="4">
        <v>2</v>
      </c>
      <c r="E371" s="4">
        <v>1</v>
      </c>
      <c r="F371" s="4">
        <v>3</v>
      </c>
      <c r="G371" s="4"/>
      <c r="H371" s="4"/>
      <c r="I371" s="4"/>
      <c r="J371" s="4"/>
      <c r="K371" s="4"/>
      <c r="L371" s="4">
        <v>30</v>
      </c>
      <c r="M371" s="4"/>
      <c r="N371" s="4"/>
      <c r="O371" s="4"/>
      <c r="P371" s="63">
        <f t="shared" si="509"/>
        <v>36</v>
      </c>
    </row>
    <row r="372" spans="1:16" x14ac:dyDescent="0.25">
      <c r="A372" s="5" t="s">
        <v>86</v>
      </c>
      <c r="B372" s="106"/>
      <c r="C372" s="4">
        <v>5</v>
      </c>
      <c r="D372" s="4"/>
      <c r="E372" s="4">
        <v>3</v>
      </c>
      <c r="F372" s="4"/>
      <c r="G372" s="4"/>
      <c r="H372" s="4"/>
      <c r="I372" s="4"/>
      <c r="J372" s="4"/>
      <c r="K372" s="4">
        <v>3</v>
      </c>
      <c r="L372" s="4">
        <v>6</v>
      </c>
      <c r="M372" s="4"/>
      <c r="N372" s="4"/>
      <c r="O372" s="4"/>
      <c r="P372" s="63">
        <f t="shared" si="509"/>
        <v>12</v>
      </c>
    </row>
    <row r="373" spans="1:16" s="63" customFormat="1" x14ac:dyDescent="0.25">
      <c r="A373" s="98"/>
      <c r="B373" s="103" t="s">
        <v>89</v>
      </c>
      <c r="C373" s="100" t="s">
        <v>106</v>
      </c>
      <c r="D373" s="101">
        <f>SUM(D368:D372)</f>
        <v>2</v>
      </c>
      <c r="E373" s="101">
        <f>SUM(E368:E372)</f>
        <v>12</v>
      </c>
      <c r="F373" s="101">
        <f>SUM(F368:F372)</f>
        <v>4</v>
      </c>
      <c r="G373" s="101">
        <f t="shared" ref="G373" si="600">SUM(G368:G372)</f>
        <v>1</v>
      </c>
      <c r="H373" s="101">
        <f t="shared" ref="H373" si="601">SUM(H368:H372)</f>
        <v>0</v>
      </c>
      <c r="I373" s="101">
        <f t="shared" ref="I373" si="602">SUM(I368:I372)</f>
        <v>0</v>
      </c>
      <c r="J373" s="101">
        <f t="shared" ref="J373" si="603">SUM(J368:J372)</f>
        <v>0</v>
      </c>
      <c r="K373" s="101">
        <f t="shared" ref="K373" si="604">SUM(K368:K372)</f>
        <v>29</v>
      </c>
      <c r="L373" s="101">
        <f t="shared" ref="L373" si="605">SUM(L368:L372)</f>
        <v>39</v>
      </c>
      <c r="M373" s="101">
        <f t="shared" ref="M373" si="606">SUM(M368:M372)</f>
        <v>0</v>
      </c>
      <c r="N373" s="101">
        <f t="shared" ref="N373" si="607">SUM(N368:N372)</f>
        <v>0</v>
      </c>
      <c r="O373" s="101">
        <f t="shared" ref="O373" si="608">SUM(O368:O372)</f>
        <v>0</v>
      </c>
    </row>
    <row r="374" spans="1:16" x14ac:dyDescent="0.25">
      <c r="A374" s="5" t="s">
        <v>86</v>
      </c>
      <c r="B374" s="106" t="s">
        <v>90</v>
      </c>
      <c r="C374" s="4">
        <v>1</v>
      </c>
      <c r="D374" s="4"/>
      <c r="E374" s="4">
        <v>5</v>
      </c>
      <c r="F374" s="4">
        <v>2</v>
      </c>
      <c r="G374" s="4"/>
      <c r="H374" s="4"/>
      <c r="I374" s="4"/>
      <c r="J374" s="4"/>
      <c r="K374" s="4"/>
      <c r="L374" s="4"/>
      <c r="M374" s="4"/>
      <c r="N374" s="4"/>
      <c r="O374" s="4"/>
      <c r="P374" s="63">
        <f t="shared" si="509"/>
        <v>7</v>
      </c>
    </row>
    <row r="375" spans="1:16" x14ac:dyDescent="0.25">
      <c r="A375" s="5" t="s">
        <v>86</v>
      </c>
      <c r="B375" s="106"/>
      <c r="C375" s="4">
        <v>2</v>
      </c>
      <c r="D375" s="4"/>
      <c r="E375" s="4">
        <v>5</v>
      </c>
      <c r="F375" s="4">
        <v>8</v>
      </c>
      <c r="G375" s="4"/>
      <c r="H375" s="4"/>
      <c r="I375" s="4"/>
      <c r="J375" s="4"/>
      <c r="K375" s="4"/>
      <c r="L375" s="4"/>
      <c r="M375" s="4"/>
      <c r="N375" s="4"/>
      <c r="O375" s="4"/>
      <c r="P375" s="63">
        <f t="shared" si="509"/>
        <v>13</v>
      </c>
    </row>
    <row r="376" spans="1:16" x14ac:dyDescent="0.25">
      <c r="A376" s="5" t="s">
        <v>86</v>
      </c>
      <c r="B376" s="106"/>
      <c r="C376" s="4">
        <v>3</v>
      </c>
      <c r="D376" s="4"/>
      <c r="E376" s="4">
        <v>37</v>
      </c>
      <c r="F376" s="4">
        <v>8</v>
      </c>
      <c r="G376" s="4">
        <v>1</v>
      </c>
      <c r="H376" s="4"/>
      <c r="I376" s="4"/>
      <c r="J376" s="4"/>
      <c r="K376" s="4"/>
      <c r="L376" s="4"/>
      <c r="M376" s="4"/>
      <c r="N376" s="4"/>
      <c r="O376" s="4"/>
      <c r="P376" s="63">
        <f t="shared" si="509"/>
        <v>46</v>
      </c>
    </row>
    <row r="377" spans="1:16" x14ac:dyDescent="0.25">
      <c r="A377" s="5" t="s">
        <v>86</v>
      </c>
      <c r="B377" s="106"/>
      <c r="C377" s="4">
        <v>4</v>
      </c>
      <c r="D377" s="4">
        <v>1</v>
      </c>
      <c r="E377" s="4">
        <v>40</v>
      </c>
      <c r="F377" s="4">
        <v>2</v>
      </c>
      <c r="G377" s="4"/>
      <c r="H377" s="4"/>
      <c r="I377" s="4">
        <v>1</v>
      </c>
      <c r="J377" s="4"/>
      <c r="K377" s="4">
        <v>5</v>
      </c>
      <c r="L377" s="4">
        <v>6</v>
      </c>
      <c r="M377" s="4"/>
      <c r="N377" s="4">
        <v>3</v>
      </c>
      <c r="O377" s="4"/>
      <c r="P377" s="63">
        <f t="shared" si="509"/>
        <v>58</v>
      </c>
    </row>
    <row r="378" spans="1:16" x14ac:dyDescent="0.25">
      <c r="A378" s="5" t="s">
        <v>86</v>
      </c>
      <c r="B378" s="106"/>
      <c r="C378" s="4">
        <v>5</v>
      </c>
      <c r="D378" s="4"/>
      <c r="E378" s="4">
        <v>10</v>
      </c>
      <c r="F378" s="4"/>
      <c r="G378" s="4"/>
      <c r="H378" s="4"/>
      <c r="I378" s="4">
        <v>1</v>
      </c>
      <c r="J378" s="4"/>
      <c r="K378" s="4">
        <v>4</v>
      </c>
      <c r="L378" s="4">
        <v>1</v>
      </c>
      <c r="M378" s="4"/>
      <c r="N378" s="4"/>
      <c r="O378" s="4"/>
      <c r="P378" s="63">
        <f t="shared" si="509"/>
        <v>16</v>
      </c>
    </row>
    <row r="379" spans="1:16" s="63" customFormat="1" x14ac:dyDescent="0.25">
      <c r="A379" s="98"/>
      <c r="B379" s="103" t="s">
        <v>90</v>
      </c>
      <c r="C379" s="100" t="s">
        <v>106</v>
      </c>
      <c r="D379" s="101">
        <f>SUM(D374:D378)</f>
        <v>1</v>
      </c>
      <c r="E379" s="101">
        <f>SUM(E374:E378)</f>
        <v>97</v>
      </c>
      <c r="F379" s="101">
        <f>SUM(F374:F378)</f>
        <v>20</v>
      </c>
      <c r="G379" s="101">
        <f t="shared" ref="G379" si="609">SUM(G374:G378)</f>
        <v>1</v>
      </c>
      <c r="H379" s="101">
        <f t="shared" ref="H379" si="610">SUM(H374:H378)</f>
        <v>0</v>
      </c>
      <c r="I379" s="101">
        <f t="shared" ref="I379" si="611">SUM(I374:I378)</f>
        <v>2</v>
      </c>
      <c r="J379" s="101">
        <f t="shared" ref="J379" si="612">SUM(J374:J378)</f>
        <v>0</v>
      </c>
      <c r="K379" s="101">
        <f t="shared" ref="K379" si="613">SUM(K374:K378)</f>
        <v>9</v>
      </c>
      <c r="L379" s="101">
        <f t="shared" ref="L379" si="614">SUM(L374:L378)</f>
        <v>7</v>
      </c>
      <c r="M379" s="101">
        <f t="shared" ref="M379" si="615">SUM(M374:M378)</f>
        <v>0</v>
      </c>
      <c r="N379" s="101">
        <f t="shared" ref="N379" si="616">SUM(N374:N378)</f>
        <v>3</v>
      </c>
      <c r="O379" s="101">
        <f t="shared" ref="O379" si="617">SUM(O374:O378)</f>
        <v>0</v>
      </c>
    </row>
    <row r="380" spans="1:16" x14ac:dyDescent="0.25">
      <c r="A380" s="5" t="s">
        <v>86</v>
      </c>
      <c r="B380" s="106" t="s">
        <v>91</v>
      </c>
      <c r="C380" s="4">
        <v>1</v>
      </c>
      <c r="D380" s="4"/>
      <c r="E380" s="4">
        <v>31</v>
      </c>
      <c r="F380" s="4"/>
      <c r="G380" s="4"/>
      <c r="H380" s="4"/>
      <c r="I380" s="4"/>
      <c r="J380" s="4"/>
      <c r="K380" s="4"/>
      <c r="L380" s="4">
        <v>3</v>
      </c>
      <c r="M380" s="4"/>
      <c r="N380" s="4"/>
      <c r="O380" s="4"/>
      <c r="P380" s="63">
        <f t="shared" si="509"/>
        <v>34</v>
      </c>
    </row>
    <row r="381" spans="1:16" x14ac:dyDescent="0.25">
      <c r="A381" s="5" t="s">
        <v>86</v>
      </c>
      <c r="B381" s="106"/>
      <c r="C381" s="4">
        <v>2</v>
      </c>
      <c r="D381" s="4"/>
      <c r="E381" s="4">
        <v>17</v>
      </c>
      <c r="F381" s="4">
        <v>8</v>
      </c>
      <c r="G381" s="4"/>
      <c r="H381" s="4"/>
      <c r="I381" s="4"/>
      <c r="J381" s="4"/>
      <c r="K381" s="4"/>
      <c r="L381" s="4">
        <v>4</v>
      </c>
      <c r="M381" s="4"/>
      <c r="N381" s="4"/>
      <c r="O381" s="4"/>
      <c r="P381" s="63">
        <f t="shared" si="509"/>
        <v>29</v>
      </c>
    </row>
    <row r="382" spans="1:16" x14ac:dyDescent="0.25">
      <c r="A382" s="5" t="s">
        <v>86</v>
      </c>
      <c r="B382" s="106"/>
      <c r="C382" s="4">
        <v>3</v>
      </c>
      <c r="D382" s="4"/>
      <c r="E382" s="4">
        <v>13</v>
      </c>
      <c r="F382" s="4">
        <v>1</v>
      </c>
      <c r="G382" s="4"/>
      <c r="H382" s="4"/>
      <c r="I382" s="4"/>
      <c r="J382" s="4"/>
      <c r="K382" s="4">
        <v>1</v>
      </c>
      <c r="L382" s="4">
        <v>1</v>
      </c>
      <c r="M382" s="4"/>
      <c r="N382" s="4">
        <v>1</v>
      </c>
      <c r="O382" s="4"/>
      <c r="P382" s="63">
        <f t="shared" si="509"/>
        <v>17</v>
      </c>
    </row>
    <row r="383" spans="1:16" x14ac:dyDescent="0.25">
      <c r="A383" s="5" t="s">
        <v>86</v>
      </c>
      <c r="B383" s="106"/>
      <c r="C383" s="4">
        <v>4</v>
      </c>
      <c r="D383" s="4"/>
      <c r="E383" s="4">
        <v>29</v>
      </c>
      <c r="F383" s="4">
        <v>3</v>
      </c>
      <c r="G383" s="4"/>
      <c r="H383" s="4"/>
      <c r="I383" s="4"/>
      <c r="J383" s="4"/>
      <c r="K383" s="4">
        <v>42</v>
      </c>
      <c r="L383" s="4">
        <v>49</v>
      </c>
      <c r="M383" s="4"/>
      <c r="N383" s="4">
        <v>1</v>
      </c>
      <c r="O383" s="4">
        <v>3</v>
      </c>
      <c r="P383" s="63">
        <f t="shared" si="509"/>
        <v>127</v>
      </c>
    </row>
    <row r="384" spans="1:16" x14ac:dyDescent="0.25">
      <c r="A384" s="5" t="s">
        <v>86</v>
      </c>
      <c r="B384" s="106"/>
      <c r="C384" s="4">
        <v>5</v>
      </c>
      <c r="D384" s="4"/>
      <c r="E384" s="4">
        <v>8</v>
      </c>
      <c r="F384" s="4">
        <v>1</v>
      </c>
      <c r="G384" s="4"/>
      <c r="H384" s="4"/>
      <c r="I384" s="4"/>
      <c r="J384" s="4"/>
      <c r="K384" s="4">
        <v>12</v>
      </c>
      <c r="L384" s="4">
        <v>2</v>
      </c>
      <c r="M384" s="4"/>
      <c r="N384" s="4"/>
      <c r="O384" s="4">
        <v>1</v>
      </c>
      <c r="P384" s="63">
        <f t="shared" si="509"/>
        <v>24</v>
      </c>
    </row>
    <row r="385" spans="1:16" s="63" customFormat="1" x14ac:dyDescent="0.25">
      <c r="A385" s="98"/>
      <c r="B385" s="103" t="s">
        <v>91</v>
      </c>
      <c r="C385" s="100" t="s">
        <v>106</v>
      </c>
      <c r="D385" s="101">
        <f>SUM(D380:D384)</f>
        <v>0</v>
      </c>
      <c r="E385" s="101">
        <f>SUM(E380:E384)</f>
        <v>98</v>
      </c>
      <c r="F385" s="101">
        <f>SUM(F380:F384)</f>
        <v>13</v>
      </c>
      <c r="G385" s="101">
        <f t="shared" ref="G385" si="618">SUM(G380:G384)</f>
        <v>0</v>
      </c>
      <c r="H385" s="101">
        <f t="shared" ref="H385" si="619">SUM(H380:H384)</f>
        <v>0</v>
      </c>
      <c r="I385" s="101">
        <f t="shared" ref="I385" si="620">SUM(I380:I384)</f>
        <v>0</v>
      </c>
      <c r="J385" s="101">
        <f t="shared" ref="J385" si="621">SUM(J380:J384)</f>
        <v>0</v>
      </c>
      <c r="K385" s="101">
        <f t="shared" ref="K385" si="622">SUM(K380:K384)</f>
        <v>55</v>
      </c>
      <c r="L385" s="101">
        <f t="shared" ref="L385" si="623">SUM(L380:L384)</f>
        <v>59</v>
      </c>
      <c r="M385" s="101">
        <f t="shared" ref="M385" si="624">SUM(M380:M384)</f>
        <v>0</v>
      </c>
      <c r="N385" s="101">
        <f t="shared" ref="N385" si="625">SUM(N380:N384)</f>
        <v>2</v>
      </c>
      <c r="O385" s="101">
        <f t="shared" ref="O385" si="626">SUM(O380:O384)</f>
        <v>4</v>
      </c>
    </row>
    <row r="386" spans="1:16" x14ac:dyDescent="0.25">
      <c r="A386" s="5" t="s">
        <v>86</v>
      </c>
      <c r="B386" s="106" t="s">
        <v>92</v>
      </c>
      <c r="C386" s="4">
        <v>1</v>
      </c>
      <c r="D386" s="4"/>
      <c r="E386" s="4"/>
      <c r="F386" s="4">
        <v>11</v>
      </c>
      <c r="G386" s="4"/>
      <c r="H386" s="4"/>
      <c r="I386" s="4"/>
      <c r="J386" s="4"/>
      <c r="K386" s="4"/>
      <c r="L386" s="4"/>
      <c r="M386" s="4"/>
      <c r="N386" s="4"/>
      <c r="O386" s="4"/>
      <c r="P386" s="63">
        <f t="shared" si="509"/>
        <v>11</v>
      </c>
    </row>
    <row r="387" spans="1:16" x14ac:dyDescent="0.25">
      <c r="A387" s="5" t="s">
        <v>86</v>
      </c>
      <c r="B387" s="106"/>
      <c r="C387" s="4">
        <v>2</v>
      </c>
      <c r="D387" s="4"/>
      <c r="E387" s="4"/>
      <c r="F387" s="4"/>
      <c r="G387" s="4"/>
      <c r="H387" s="4"/>
      <c r="I387" s="4"/>
      <c r="J387" s="4"/>
      <c r="K387" s="4"/>
      <c r="L387" s="4">
        <v>2</v>
      </c>
      <c r="M387" s="4"/>
      <c r="N387" s="4"/>
      <c r="O387" s="4"/>
      <c r="P387" s="63">
        <f t="shared" ref="P387:P462" si="627">SUM(D387:O387)</f>
        <v>2</v>
      </c>
    </row>
    <row r="388" spans="1:16" x14ac:dyDescent="0.25">
      <c r="A388" s="5" t="s">
        <v>86</v>
      </c>
      <c r="B388" s="106"/>
      <c r="C388" s="4">
        <v>3</v>
      </c>
      <c r="D388" s="4"/>
      <c r="E388" s="4"/>
      <c r="F388" s="4"/>
      <c r="G388" s="4"/>
      <c r="H388" s="4"/>
      <c r="I388" s="4"/>
      <c r="J388" s="4"/>
      <c r="K388" s="4">
        <v>1</v>
      </c>
      <c r="L388" s="4"/>
      <c r="M388" s="4"/>
      <c r="N388" s="4"/>
      <c r="O388" s="4"/>
      <c r="P388" s="63">
        <f t="shared" si="627"/>
        <v>1</v>
      </c>
    </row>
    <row r="389" spans="1:16" x14ac:dyDescent="0.25">
      <c r="A389" s="5" t="s">
        <v>86</v>
      </c>
      <c r="B389" s="106"/>
      <c r="C389" s="4">
        <v>4</v>
      </c>
      <c r="D389" s="4"/>
      <c r="E389" s="4"/>
      <c r="F389" s="4"/>
      <c r="G389" s="4"/>
      <c r="H389" s="4"/>
      <c r="I389" s="4"/>
      <c r="J389" s="4"/>
      <c r="K389" s="4">
        <v>5</v>
      </c>
      <c r="L389" s="4">
        <v>2</v>
      </c>
      <c r="M389" s="4"/>
      <c r="N389" s="4"/>
      <c r="O389" s="4"/>
      <c r="P389" s="63">
        <f t="shared" si="627"/>
        <v>7</v>
      </c>
    </row>
    <row r="390" spans="1:16" x14ac:dyDescent="0.25">
      <c r="A390" s="5" t="s">
        <v>86</v>
      </c>
      <c r="B390" s="106"/>
      <c r="C390" s="4">
        <v>5</v>
      </c>
      <c r="D390" s="4"/>
      <c r="E390" s="4"/>
      <c r="F390" s="4"/>
      <c r="G390" s="4"/>
      <c r="H390" s="4"/>
      <c r="I390" s="4"/>
      <c r="J390" s="4"/>
      <c r="K390" s="4">
        <v>2</v>
      </c>
      <c r="L390" s="4"/>
      <c r="M390" s="4"/>
      <c r="N390" s="4"/>
      <c r="O390" s="4"/>
      <c r="P390" s="63">
        <f t="shared" si="627"/>
        <v>2</v>
      </c>
    </row>
    <row r="391" spans="1:16" s="63" customFormat="1" x14ac:dyDescent="0.25">
      <c r="A391" s="98"/>
      <c r="B391" s="103" t="s">
        <v>92</v>
      </c>
      <c r="C391" s="100" t="s">
        <v>106</v>
      </c>
      <c r="D391" s="101">
        <f>SUM(D386:D390)</f>
        <v>0</v>
      </c>
      <c r="E391" s="101">
        <f>SUM(E386:E390)</f>
        <v>0</v>
      </c>
      <c r="F391" s="101">
        <f>SUM(F386:F390)</f>
        <v>11</v>
      </c>
      <c r="G391" s="101">
        <f t="shared" ref="G391" si="628">SUM(G386:G390)</f>
        <v>0</v>
      </c>
      <c r="H391" s="101">
        <f t="shared" ref="H391" si="629">SUM(H386:H390)</f>
        <v>0</v>
      </c>
      <c r="I391" s="101">
        <f t="shared" ref="I391" si="630">SUM(I386:I390)</f>
        <v>0</v>
      </c>
      <c r="J391" s="101">
        <f t="shared" ref="J391" si="631">SUM(J386:J390)</f>
        <v>0</v>
      </c>
      <c r="K391" s="101">
        <f t="shared" ref="K391" si="632">SUM(K386:K390)</f>
        <v>8</v>
      </c>
      <c r="L391" s="101">
        <f t="shared" ref="L391" si="633">SUM(L386:L390)</f>
        <v>4</v>
      </c>
      <c r="M391" s="101">
        <f t="shared" ref="M391" si="634">SUM(M386:M390)</f>
        <v>0</v>
      </c>
      <c r="N391" s="101">
        <f t="shared" ref="N391" si="635">SUM(N386:N390)</f>
        <v>0</v>
      </c>
      <c r="O391" s="101">
        <f t="shared" ref="O391" si="636">SUM(O386:O390)</f>
        <v>0</v>
      </c>
    </row>
    <row r="392" spans="1:16" x14ac:dyDescent="0.25">
      <c r="A392" s="5" t="s">
        <v>86</v>
      </c>
      <c r="B392" s="106" t="s">
        <v>93</v>
      </c>
      <c r="C392" s="4">
        <v>1</v>
      </c>
      <c r="D392" s="4"/>
      <c r="E392" s="4"/>
      <c r="F392" s="4">
        <v>1</v>
      </c>
      <c r="G392" s="4">
        <v>1</v>
      </c>
      <c r="H392" s="4"/>
      <c r="I392" s="4">
        <v>2</v>
      </c>
      <c r="J392" s="4"/>
      <c r="K392" s="4">
        <v>13</v>
      </c>
      <c r="L392" s="4">
        <v>12</v>
      </c>
      <c r="M392" s="4"/>
      <c r="N392" s="4"/>
      <c r="O392" s="4"/>
      <c r="P392" s="63">
        <f t="shared" si="627"/>
        <v>29</v>
      </c>
    </row>
    <row r="393" spans="1:16" x14ac:dyDescent="0.25">
      <c r="A393" s="5" t="s">
        <v>86</v>
      </c>
      <c r="B393" s="106"/>
      <c r="C393" s="4">
        <v>2</v>
      </c>
      <c r="D393" s="4">
        <v>2</v>
      </c>
      <c r="E393" s="4">
        <v>3</v>
      </c>
      <c r="F393" s="4">
        <v>5</v>
      </c>
      <c r="G393" s="4">
        <v>4</v>
      </c>
      <c r="H393" s="4"/>
      <c r="I393" s="4"/>
      <c r="J393" s="4"/>
      <c r="K393" s="4">
        <v>16</v>
      </c>
      <c r="L393" s="4">
        <v>32</v>
      </c>
      <c r="M393" s="4"/>
      <c r="N393" s="4"/>
      <c r="O393" s="4"/>
      <c r="P393" s="63">
        <f t="shared" si="627"/>
        <v>62</v>
      </c>
    </row>
    <row r="394" spans="1:16" x14ac:dyDescent="0.25">
      <c r="A394" s="5" t="s">
        <v>86</v>
      </c>
      <c r="B394" s="106"/>
      <c r="C394" s="4">
        <v>3</v>
      </c>
      <c r="D394" s="4"/>
      <c r="E394" s="4">
        <v>2</v>
      </c>
      <c r="F394" s="4"/>
      <c r="G394" s="4"/>
      <c r="H394" s="4"/>
      <c r="I394" s="4">
        <v>2</v>
      </c>
      <c r="J394" s="4"/>
      <c r="K394" s="4">
        <v>13</v>
      </c>
      <c r="L394" s="4">
        <v>36</v>
      </c>
      <c r="M394" s="4">
        <v>2</v>
      </c>
      <c r="N394" s="4"/>
      <c r="O394" s="4"/>
      <c r="P394" s="63">
        <f t="shared" si="627"/>
        <v>55</v>
      </c>
    </row>
    <row r="395" spans="1:16" x14ac:dyDescent="0.25">
      <c r="A395" s="5" t="s">
        <v>86</v>
      </c>
      <c r="B395" s="106"/>
      <c r="C395" s="4">
        <v>4</v>
      </c>
      <c r="D395" s="4"/>
      <c r="E395" s="4"/>
      <c r="F395" s="4"/>
      <c r="G395" s="4"/>
      <c r="H395" s="4"/>
      <c r="I395" s="4">
        <v>3</v>
      </c>
      <c r="J395" s="4"/>
      <c r="K395" s="4">
        <v>11</v>
      </c>
      <c r="L395" s="4">
        <v>21</v>
      </c>
      <c r="M395" s="4"/>
      <c r="N395" s="4"/>
      <c r="O395" s="4"/>
      <c r="P395" s="63">
        <f t="shared" si="627"/>
        <v>35</v>
      </c>
    </row>
    <row r="396" spans="1:16" x14ac:dyDescent="0.25">
      <c r="A396" s="5" t="s">
        <v>86</v>
      </c>
      <c r="B396" s="106"/>
      <c r="C396" s="4">
        <v>5</v>
      </c>
      <c r="D396" s="4">
        <v>1</v>
      </c>
      <c r="E396" s="4"/>
      <c r="F396" s="4"/>
      <c r="G396" s="4"/>
      <c r="H396" s="4"/>
      <c r="I396" s="4">
        <v>2</v>
      </c>
      <c r="J396" s="4"/>
      <c r="K396" s="4">
        <v>2</v>
      </c>
      <c r="L396" s="4">
        <v>1</v>
      </c>
      <c r="M396" s="4"/>
      <c r="N396" s="4"/>
      <c r="O396" s="4"/>
      <c r="P396" s="63">
        <f t="shared" si="627"/>
        <v>6</v>
      </c>
    </row>
    <row r="397" spans="1:16" s="63" customFormat="1" x14ac:dyDescent="0.25">
      <c r="A397" s="98"/>
      <c r="B397" s="103" t="s">
        <v>93</v>
      </c>
      <c r="C397" s="100" t="s">
        <v>106</v>
      </c>
      <c r="D397" s="101">
        <f>SUM(D392:D396)</f>
        <v>3</v>
      </c>
      <c r="E397" s="101">
        <f>SUM(E392:E396)</f>
        <v>5</v>
      </c>
      <c r="F397" s="101">
        <f>SUM(F392:F396)</f>
        <v>6</v>
      </c>
      <c r="G397" s="101">
        <f t="shared" ref="G397" si="637">SUM(G392:G396)</f>
        <v>5</v>
      </c>
      <c r="H397" s="101">
        <f t="shared" ref="H397" si="638">SUM(H392:H396)</f>
        <v>0</v>
      </c>
      <c r="I397" s="101">
        <f t="shared" ref="I397" si="639">SUM(I392:I396)</f>
        <v>9</v>
      </c>
      <c r="J397" s="101">
        <f t="shared" ref="J397" si="640">SUM(J392:J396)</f>
        <v>0</v>
      </c>
      <c r="K397" s="101">
        <f t="shared" ref="K397" si="641">SUM(K392:K396)</f>
        <v>55</v>
      </c>
      <c r="L397" s="101">
        <f t="shared" ref="L397" si="642">SUM(L392:L396)</f>
        <v>102</v>
      </c>
      <c r="M397" s="101">
        <f t="shared" ref="M397" si="643">SUM(M392:M396)</f>
        <v>2</v>
      </c>
      <c r="N397" s="101">
        <f t="shared" ref="N397" si="644">SUM(N392:N396)</f>
        <v>0</v>
      </c>
      <c r="O397" s="101">
        <f t="shared" ref="O397" si="645">SUM(O392:O396)</f>
        <v>0</v>
      </c>
    </row>
    <row r="398" spans="1:16" x14ac:dyDescent="0.25">
      <c r="A398" s="5" t="s">
        <v>86</v>
      </c>
      <c r="B398" s="106" t="s">
        <v>94</v>
      </c>
      <c r="C398" s="4">
        <v>1</v>
      </c>
      <c r="D398" s="4"/>
      <c r="E398" s="4">
        <v>3</v>
      </c>
      <c r="F398" s="4">
        <v>2</v>
      </c>
      <c r="G398" s="4"/>
      <c r="H398" s="4"/>
      <c r="I398" s="4"/>
      <c r="J398" s="4"/>
      <c r="K398" s="4"/>
      <c r="L398" s="4"/>
      <c r="M398" s="4"/>
      <c r="N398" s="4"/>
      <c r="O398" s="4"/>
      <c r="P398" s="63">
        <f t="shared" si="627"/>
        <v>5</v>
      </c>
    </row>
    <row r="399" spans="1:16" x14ac:dyDescent="0.25">
      <c r="A399" s="5" t="s">
        <v>86</v>
      </c>
      <c r="B399" s="106"/>
      <c r="C399" s="4">
        <v>2</v>
      </c>
      <c r="D399" s="4">
        <v>1</v>
      </c>
      <c r="E399" s="4">
        <v>4</v>
      </c>
      <c r="F399" s="4">
        <v>1</v>
      </c>
      <c r="G399" s="4"/>
      <c r="H399" s="4"/>
      <c r="I399" s="4"/>
      <c r="J399" s="4"/>
      <c r="K399" s="4">
        <v>1</v>
      </c>
      <c r="L399" s="4">
        <v>1</v>
      </c>
      <c r="M399" s="4"/>
      <c r="N399" s="4"/>
      <c r="O399" s="4"/>
      <c r="P399" s="63">
        <f t="shared" si="627"/>
        <v>8</v>
      </c>
    </row>
    <row r="400" spans="1:16" x14ac:dyDescent="0.25">
      <c r="A400" s="5" t="s">
        <v>86</v>
      </c>
      <c r="B400" s="106"/>
      <c r="C400" s="4">
        <v>3</v>
      </c>
      <c r="D400" s="4"/>
      <c r="E400" s="4">
        <v>8</v>
      </c>
      <c r="F400" s="4">
        <v>3</v>
      </c>
      <c r="G400" s="4">
        <v>1</v>
      </c>
      <c r="H400" s="4"/>
      <c r="I400" s="4"/>
      <c r="J400" s="4"/>
      <c r="K400" s="4">
        <v>17</v>
      </c>
      <c r="L400" s="4">
        <v>10</v>
      </c>
      <c r="M400" s="4"/>
      <c r="N400" s="4"/>
      <c r="O400" s="4"/>
      <c r="P400" s="63">
        <f t="shared" si="627"/>
        <v>39</v>
      </c>
    </row>
    <row r="401" spans="1:16" x14ac:dyDescent="0.25">
      <c r="A401" s="5" t="s">
        <v>86</v>
      </c>
      <c r="B401" s="106"/>
      <c r="C401" s="4">
        <v>4</v>
      </c>
      <c r="D401" s="4">
        <v>1</v>
      </c>
      <c r="E401" s="4">
        <v>21</v>
      </c>
      <c r="F401" s="4">
        <v>3</v>
      </c>
      <c r="G401" s="4"/>
      <c r="H401" s="4"/>
      <c r="I401" s="4">
        <v>3</v>
      </c>
      <c r="J401" s="4"/>
      <c r="K401" s="4">
        <v>19</v>
      </c>
      <c r="L401" s="4">
        <v>15</v>
      </c>
      <c r="M401" s="4"/>
      <c r="N401" s="4"/>
      <c r="O401" s="4"/>
      <c r="P401" s="63">
        <f t="shared" si="627"/>
        <v>62</v>
      </c>
    </row>
    <row r="402" spans="1:16" x14ac:dyDescent="0.25">
      <c r="A402" s="5" t="s">
        <v>86</v>
      </c>
      <c r="B402" s="106"/>
      <c r="C402" s="4">
        <v>5</v>
      </c>
      <c r="D402" s="4">
        <v>1</v>
      </c>
      <c r="E402" s="4">
        <v>20</v>
      </c>
      <c r="F402" s="4">
        <v>2</v>
      </c>
      <c r="G402" s="4"/>
      <c r="H402" s="4"/>
      <c r="I402" s="4"/>
      <c r="J402" s="4"/>
      <c r="K402" s="4">
        <v>7</v>
      </c>
      <c r="L402" s="4">
        <v>7</v>
      </c>
      <c r="M402" s="4"/>
      <c r="N402" s="4"/>
      <c r="O402" s="4"/>
      <c r="P402" s="63">
        <f t="shared" si="627"/>
        <v>37</v>
      </c>
    </row>
    <row r="403" spans="1:16" s="63" customFormat="1" x14ac:dyDescent="0.25">
      <c r="A403" s="98"/>
      <c r="B403" s="103" t="s">
        <v>94</v>
      </c>
      <c r="C403" s="100" t="s">
        <v>106</v>
      </c>
      <c r="D403" s="101">
        <f>SUM(D398:D402)</f>
        <v>3</v>
      </c>
      <c r="E403" s="101">
        <f>SUM(E398:E402)</f>
        <v>56</v>
      </c>
      <c r="F403" s="101">
        <f>SUM(F398:F402)</f>
        <v>11</v>
      </c>
      <c r="G403" s="101">
        <f t="shared" ref="G403" si="646">SUM(G398:G402)</f>
        <v>1</v>
      </c>
      <c r="H403" s="101">
        <f t="shared" ref="H403" si="647">SUM(H398:H402)</f>
        <v>0</v>
      </c>
      <c r="I403" s="101">
        <f t="shared" ref="I403" si="648">SUM(I398:I402)</f>
        <v>3</v>
      </c>
      <c r="J403" s="101">
        <f t="shared" ref="J403" si="649">SUM(J398:J402)</f>
        <v>0</v>
      </c>
      <c r="K403" s="101">
        <f t="shared" ref="K403" si="650">SUM(K398:K402)</f>
        <v>44</v>
      </c>
      <c r="L403" s="101">
        <f t="shared" ref="L403" si="651">SUM(L398:L402)</f>
        <v>33</v>
      </c>
      <c r="M403" s="101">
        <f t="shared" ref="M403" si="652">SUM(M398:M402)</f>
        <v>0</v>
      </c>
      <c r="N403" s="101">
        <f t="shared" ref="N403" si="653">SUM(N398:N402)</f>
        <v>0</v>
      </c>
      <c r="O403" s="101">
        <f t="shared" ref="O403" si="654">SUM(O398:O402)</f>
        <v>0</v>
      </c>
    </row>
    <row r="404" spans="1:16" x14ac:dyDescent="0.25">
      <c r="A404" s="5" t="s">
        <v>86</v>
      </c>
      <c r="B404" s="106" t="s">
        <v>95</v>
      </c>
      <c r="C404" s="4">
        <v>1</v>
      </c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63">
        <f t="shared" si="627"/>
        <v>0</v>
      </c>
    </row>
    <row r="405" spans="1:16" x14ac:dyDescent="0.25">
      <c r="A405" s="5" t="s">
        <v>86</v>
      </c>
      <c r="B405" s="106"/>
      <c r="C405" s="4">
        <v>2</v>
      </c>
      <c r="D405" s="4">
        <v>1</v>
      </c>
      <c r="E405" s="4"/>
      <c r="F405" s="4"/>
      <c r="G405" s="4"/>
      <c r="H405" s="4">
        <v>1</v>
      </c>
      <c r="I405" s="4">
        <v>1</v>
      </c>
      <c r="J405" s="4"/>
      <c r="K405" s="4">
        <v>1</v>
      </c>
      <c r="L405" s="4"/>
      <c r="M405" s="4"/>
      <c r="N405" s="4"/>
      <c r="O405" s="4"/>
      <c r="P405" s="63">
        <f t="shared" si="627"/>
        <v>4</v>
      </c>
    </row>
    <row r="406" spans="1:16" x14ac:dyDescent="0.25">
      <c r="A406" s="5" t="s">
        <v>86</v>
      </c>
      <c r="B406" s="106"/>
      <c r="C406" s="4">
        <v>3</v>
      </c>
      <c r="D406" s="4"/>
      <c r="E406" s="4"/>
      <c r="F406" s="4"/>
      <c r="G406" s="4"/>
      <c r="H406" s="4"/>
      <c r="I406" s="4"/>
      <c r="J406" s="4"/>
      <c r="K406" s="4">
        <v>1</v>
      </c>
      <c r="L406" s="4"/>
      <c r="M406" s="4"/>
      <c r="N406" s="4"/>
      <c r="O406" s="4"/>
      <c r="P406" s="63">
        <f t="shared" si="627"/>
        <v>1</v>
      </c>
    </row>
    <row r="407" spans="1:16" x14ac:dyDescent="0.25">
      <c r="A407" s="5" t="s">
        <v>86</v>
      </c>
      <c r="B407" s="106"/>
      <c r="C407" s="4">
        <v>4</v>
      </c>
      <c r="D407" s="4"/>
      <c r="E407" s="4"/>
      <c r="F407" s="4"/>
      <c r="G407" s="4"/>
      <c r="H407" s="4"/>
      <c r="I407" s="4"/>
      <c r="J407" s="4"/>
      <c r="K407" s="4">
        <v>10</v>
      </c>
      <c r="L407" s="4"/>
      <c r="M407" s="4">
        <v>1</v>
      </c>
      <c r="N407" s="4"/>
      <c r="O407" s="4"/>
      <c r="P407" s="63">
        <f t="shared" si="627"/>
        <v>11</v>
      </c>
    </row>
    <row r="408" spans="1:16" x14ac:dyDescent="0.25">
      <c r="A408" s="5" t="s">
        <v>86</v>
      </c>
      <c r="B408" s="106"/>
      <c r="C408" s="4">
        <v>5</v>
      </c>
      <c r="D408" s="4">
        <v>3</v>
      </c>
      <c r="E408" s="4">
        <v>1</v>
      </c>
      <c r="F408" s="4"/>
      <c r="G408" s="4"/>
      <c r="H408" s="4"/>
      <c r="I408" s="4"/>
      <c r="J408" s="4"/>
      <c r="K408" s="4">
        <v>1</v>
      </c>
      <c r="L408" s="4">
        <v>1</v>
      </c>
      <c r="M408" s="4"/>
      <c r="N408" s="4"/>
      <c r="O408" s="4"/>
      <c r="P408" s="63">
        <f t="shared" si="627"/>
        <v>6</v>
      </c>
    </row>
    <row r="409" spans="1:16" s="63" customFormat="1" x14ac:dyDescent="0.25">
      <c r="A409" s="98"/>
      <c r="B409" s="103" t="s">
        <v>95</v>
      </c>
      <c r="C409" s="100" t="s">
        <v>106</v>
      </c>
      <c r="D409" s="101">
        <f>SUM(D404:D408)</f>
        <v>4</v>
      </c>
      <c r="E409" s="101">
        <f>SUM(E404:E408)</f>
        <v>1</v>
      </c>
      <c r="F409" s="101">
        <f>SUM(F404:F408)</f>
        <v>0</v>
      </c>
      <c r="G409" s="101">
        <f t="shared" ref="G409" si="655">SUM(G404:G408)</f>
        <v>0</v>
      </c>
      <c r="H409" s="101">
        <f t="shared" ref="H409" si="656">SUM(H404:H408)</f>
        <v>1</v>
      </c>
      <c r="I409" s="101">
        <f t="shared" ref="I409" si="657">SUM(I404:I408)</f>
        <v>1</v>
      </c>
      <c r="J409" s="101">
        <f t="shared" ref="J409" si="658">SUM(J404:J408)</f>
        <v>0</v>
      </c>
      <c r="K409" s="101">
        <f t="shared" ref="K409" si="659">SUM(K404:K408)</f>
        <v>13</v>
      </c>
      <c r="L409" s="101">
        <f t="shared" ref="L409" si="660">SUM(L404:L408)</f>
        <v>1</v>
      </c>
      <c r="M409" s="101">
        <f t="shared" ref="M409" si="661">SUM(M404:M408)</f>
        <v>1</v>
      </c>
      <c r="N409" s="101">
        <f t="shared" ref="N409" si="662">SUM(N404:N408)</f>
        <v>0</v>
      </c>
      <c r="O409" s="101">
        <f t="shared" ref="O409" si="663">SUM(O404:O408)</f>
        <v>0</v>
      </c>
    </row>
    <row r="410" spans="1:16" x14ac:dyDescent="0.25">
      <c r="A410" s="5" t="s">
        <v>86</v>
      </c>
      <c r="B410" s="106" t="s">
        <v>96</v>
      </c>
      <c r="C410" s="4">
        <v>1</v>
      </c>
      <c r="D410" s="4"/>
      <c r="E410" s="4">
        <v>20</v>
      </c>
      <c r="F410" s="4"/>
      <c r="G410" s="4">
        <v>2</v>
      </c>
      <c r="H410" s="4"/>
      <c r="I410" s="4"/>
      <c r="J410" s="4"/>
      <c r="K410" s="4"/>
      <c r="L410" s="4"/>
      <c r="M410" s="4"/>
      <c r="N410" s="4"/>
      <c r="O410" s="4"/>
      <c r="P410" s="63">
        <f t="shared" si="627"/>
        <v>22</v>
      </c>
    </row>
    <row r="411" spans="1:16" x14ac:dyDescent="0.25">
      <c r="A411" s="5" t="s">
        <v>86</v>
      </c>
      <c r="B411" s="106"/>
      <c r="C411" s="4">
        <v>2</v>
      </c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63">
        <f t="shared" si="627"/>
        <v>0</v>
      </c>
    </row>
    <row r="412" spans="1:16" x14ac:dyDescent="0.25">
      <c r="A412" s="5" t="s">
        <v>86</v>
      </c>
      <c r="B412" s="106"/>
      <c r="C412" s="4">
        <v>3</v>
      </c>
      <c r="D412" s="4"/>
      <c r="E412" s="4">
        <v>43</v>
      </c>
      <c r="F412" s="4">
        <v>9</v>
      </c>
      <c r="G412" s="4"/>
      <c r="H412" s="4"/>
      <c r="I412" s="4"/>
      <c r="J412" s="4"/>
      <c r="K412" s="4"/>
      <c r="L412" s="4"/>
      <c r="M412" s="4"/>
      <c r="N412" s="4"/>
      <c r="O412" s="4"/>
      <c r="P412" s="63">
        <f t="shared" si="627"/>
        <v>52</v>
      </c>
    </row>
    <row r="413" spans="1:16" x14ac:dyDescent="0.25">
      <c r="A413" s="5" t="s">
        <v>86</v>
      </c>
      <c r="B413" s="106"/>
      <c r="C413" s="4">
        <v>4</v>
      </c>
      <c r="D413" s="4">
        <v>1</v>
      </c>
      <c r="E413" s="4">
        <v>113</v>
      </c>
      <c r="F413" s="4">
        <v>27</v>
      </c>
      <c r="G413" s="4">
        <v>1</v>
      </c>
      <c r="H413" s="4"/>
      <c r="I413" s="4">
        <v>1</v>
      </c>
      <c r="J413" s="4"/>
      <c r="K413" s="4">
        <v>3</v>
      </c>
      <c r="L413" s="4"/>
      <c r="M413" s="4"/>
      <c r="N413" s="4"/>
      <c r="O413" s="4">
        <v>1</v>
      </c>
      <c r="P413" s="63">
        <f t="shared" si="627"/>
        <v>147</v>
      </c>
    </row>
    <row r="414" spans="1:16" x14ac:dyDescent="0.25">
      <c r="A414" s="5" t="s">
        <v>86</v>
      </c>
      <c r="B414" s="106"/>
      <c r="C414" s="4">
        <v>5</v>
      </c>
      <c r="D414" s="4"/>
      <c r="E414" s="4">
        <v>11</v>
      </c>
      <c r="F414" s="4">
        <v>5</v>
      </c>
      <c r="G414" s="4"/>
      <c r="H414" s="4"/>
      <c r="I414" s="4"/>
      <c r="J414" s="4"/>
      <c r="K414" s="4">
        <v>1</v>
      </c>
      <c r="L414" s="4"/>
      <c r="M414" s="4"/>
      <c r="N414" s="4"/>
      <c r="O414" s="4"/>
      <c r="P414" s="63">
        <f t="shared" si="627"/>
        <v>17</v>
      </c>
    </row>
    <row r="415" spans="1:16" s="63" customFormat="1" x14ac:dyDescent="0.25">
      <c r="A415" s="98"/>
      <c r="B415" s="103" t="s">
        <v>96</v>
      </c>
      <c r="C415" s="100" t="s">
        <v>106</v>
      </c>
      <c r="D415" s="101">
        <f>SUM(D410:D414)</f>
        <v>1</v>
      </c>
      <c r="E415" s="101">
        <f>SUM(E410:E414)</f>
        <v>187</v>
      </c>
      <c r="F415" s="101">
        <f>SUM(F410:F414)</f>
        <v>41</v>
      </c>
      <c r="G415" s="101">
        <f t="shared" ref="G415" si="664">SUM(G410:G414)</f>
        <v>3</v>
      </c>
      <c r="H415" s="101">
        <f t="shared" ref="H415" si="665">SUM(H410:H414)</f>
        <v>0</v>
      </c>
      <c r="I415" s="101">
        <f t="shared" ref="I415" si="666">SUM(I410:I414)</f>
        <v>1</v>
      </c>
      <c r="J415" s="101">
        <f t="shared" ref="J415" si="667">SUM(J410:J414)</f>
        <v>0</v>
      </c>
      <c r="K415" s="101">
        <f t="shared" ref="K415" si="668">SUM(K410:K414)</f>
        <v>4</v>
      </c>
      <c r="L415" s="101">
        <f t="shared" ref="L415" si="669">SUM(L410:L414)</f>
        <v>0</v>
      </c>
      <c r="M415" s="101">
        <f t="shared" ref="M415" si="670">SUM(M410:M414)</f>
        <v>0</v>
      </c>
      <c r="N415" s="101">
        <f t="shared" ref="N415" si="671">SUM(N410:N414)</f>
        <v>0</v>
      </c>
      <c r="O415" s="101">
        <f t="shared" ref="O415" si="672">SUM(O410:O414)</f>
        <v>1</v>
      </c>
    </row>
    <row r="416" spans="1:16" x14ac:dyDescent="0.25">
      <c r="A416" s="68" t="s">
        <v>97</v>
      </c>
      <c r="B416" s="105" t="s">
        <v>131</v>
      </c>
      <c r="C416" s="12">
        <v>1</v>
      </c>
      <c r="D416" s="82">
        <v>1</v>
      </c>
      <c r="E416" s="82">
        <v>1</v>
      </c>
      <c r="F416" s="82"/>
      <c r="G416" s="82"/>
      <c r="H416" s="82"/>
      <c r="I416" s="82"/>
      <c r="J416" s="82"/>
      <c r="K416" s="82">
        <v>1</v>
      </c>
      <c r="L416" s="82">
        <v>1</v>
      </c>
      <c r="M416" s="82"/>
      <c r="N416" s="82"/>
      <c r="O416" s="82"/>
      <c r="P416" s="63">
        <f t="shared" si="627"/>
        <v>4</v>
      </c>
    </row>
    <row r="417" spans="1:16" x14ac:dyDescent="0.25">
      <c r="A417" s="68" t="s">
        <v>97</v>
      </c>
      <c r="B417" s="105"/>
      <c r="C417" s="12">
        <v>2</v>
      </c>
      <c r="D417" s="82">
        <v>1</v>
      </c>
      <c r="E417" s="82">
        <v>1</v>
      </c>
      <c r="F417" s="82"/>
      <c r="G417" s="82"/>
      <c r="H417" s="82"/>
      <c r="I417" s="82"/>
      <c r="J417" s="82"/>
      <c r="K417" s="82">
        <v>5</v>
      </c>
      <c r="L417" s="82"/>
      <c r="M417" s="82"/>
      <c r="N417" s="82"/>
      <c r="O417" s="82"/>
      <c r="P417" s="63">
        <f t="shared" si="627"/>
        <v>7</v>
      </c>
    </row>
    <row r="418" spans="1:16" x14ac:dyDescent="0.25">
      <c r="A418" s="68" t="s">
        <v>97</v>
      </c>
      <c r="B418" s="105"/>
      <c r="C418" s="12">
        <v>3</v>
      </c>
      <c r="D418" s="82">
        <v>2</v>
      </c>
      <c r="E418" s="82">
        <v>9</v>
      </c>
      <c r="F418" s="82">
        <v>1</v>
      </c>
      <c r="G418" s="82"/>
      <c r="H418" s="82"/>
      <c r="I418" s="82"/>
      <c r="J418" s="82"/>
      <c r="K418" s="82"/>
      <c r="L418" s="82">
        <v>3</v>
      </c>
      <c r="M418" s="82"/>
      <c r="N418" s="82"/>
      <c r="O418" s="82"/>
      <c r="P418" s="63">
        <f t="shared" si="627"/>
        <v>15</v>
      </c>
    </row>
    <row r="419" spans="1:16" x14ac:dyDescent="0.25">
      <c r="A419" s="68" t="s">
        <v>97</v>
      </c>
      <c r="B419" s="105"/>
      <c r="C419" s="12">
        <v>4</v>
      </c>
      <c r="D419" s="82">
        <v>3</v>
      </c>
      <c r="E419" s="82">
        <v>6</v>
      </c>
      <c r="F419" s="82">
        <v>1</v>
      </c>
      <c r="G419" s="82"/>
      <c r="H419" s="82"/>
      <c r="I419" s="82">
        <v>1</v>
      </c>
      <c r="J419" s="82"/>
      <c r="K419" s="82"/>
      <c r="L419" s="82">
        <v>5</v>
      </c>
      <c r="M419" s="82"/>
      <c r="N419" s="82"/>
      <c r="O419" s="82">
        <v>1</v>
      </c>
      <c r="P419" s="63">
        <f t="shared" si="627"/>
        <v>17</v>
      </c>
    </row>
    <row r="420" spans="1:16" x14ac:dyDescent="0.25">
      <c r="A420" s="68" t="s">
        <v>97</v>
      </c>
      <c r="B420" s="105"/>
      <c r="C420" s="12">
        <v>5</v>
      </c>
      <c r="D420" s="82"/>
      <c r="E420" s="82">
        <v>9</v>
      </c>
      <c r="F420" s="82">
        <v>2</v>
      </c>
      <c r="G420" s="82"/>
      <c r="H420" s="82"/>
      <c r="I420" s="82"/>
      <c r="J420" s="82"/>
      <c r="K420" s="82"/>
      <c r="L420" s="82">
        <v>1</v>
      </c>
      <c r="M420" s="82"/>
      <c r="N420" s="82"/>
      <c r="O420" s="82">
        <v>1</v>
      </c>
      <c r="P420" s="63">
        <f t="shared" si="627"/>
        <v>13</v>
      </c>
    </row>
    <row r="421" spans="1:16" s="63" customFormat="1" x14ac:dyDescent="0.25">
      <c r="A421" s="98"/>
      <c r="B421" s="103" t="s">
        <v>131</v>
      </c>
      <c r="C421" s="100" t="s">
        <v>106</v>
      </c>
      <c r="D421" s="101">
        <f>SUM(D416:D420)</f>
        <v>7</v>
      </c>
      <c r="E421" s="101">
        <f>SUM(E416:E420)</f>
        <v>26</v>
      </c>
      <c r="F421" s="101">
        <f>SUM(F416:F420)</f>
        <v>4</v>
      </c>
      <c r="G421" s="101">
        <f t="shared" ref="G421" si="673">SUM(G416:G420)</f>
        <v>0</v>
      </c>
      <c r="H421" s="101">
        <f t="shared" ref="H421" si="674">SUM(H416:H420)</f>
        <v>0</v>
      </c>
      <c r="I421" s="101">
        <f t="shared" ref="I421" si="675">SUM(I416:I420)</f>
        <v>1</v>
      </c>
      <c r="J421" s="101">
        <f t="shared" ref="J421" si="676">SUM(J416:J420)</f>
        <v>0</v>
      </c>
      <c r="K421" s="101">
        <f t="shared" ref="K421" si="677">SUM(K416:K420)</f>
        <v>6</v>
      </c>
      <c r="L421" s="101">
        <f t="shared" ref="L421" si="678">SUM(L416:L420)</f>
        <v>10</v>
      </c>
      <c r="M421" s="101">
        <f t="shared" ref="M421" si="679">SUM(M416:M420)</f>
        <v>0</v>
      </c>
      <c r="N421" s="101">
        <f t="shared" ref="N421" si="680">SUM(N416:N420)</f>
        <v>0</v>
      </c>
      <c r="O421" s="101">
        <f t="shared" ref="O421" si="681">SUM(O416:O420)</f>
        <v>2</v>
      </c>
    </row>
    <row r="422" spans="1:16" x14ac:dyDescent="0.25">
      <c r="A422" s="68" t="s">
        <v>97</v>
      </c>
      <c r="B422" s="105" t="s">
        <v>132</v>
      </c>
      <c r="C422" s="12">
        <v>1</v>
      </c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  <c r="P422" s="63">
        <f t="shared" si="627"/>
        <v>0</v>
      </c>
    </row>
    <row r="423" spans="1:16" x14ac:dyDescent="0.25">
      <c r="A423" s="68" t="s">
        <v>97</v>
      </c>
      <c r="B423" s="105"/>
      <c r="C423" s="12">
        <v>2</v>
      </c>
      <c r="D423" s="82"/>
      <c r="E423" s="82"/>
      <c r="F423" s="82"/>
      <c r="G423" s="82">
        <v>1</v>
      </c>
      <c r="H423" s="82"/>
      <c r="I423" s="82"/>
      <c r="J423" s="82"/>
      <c r="K423" s="82"/>
      <c r="L423" s="82"/>
      <c r="M423" s="82"/>
      <c r="N423" s="82"/>
      <c r="O423" s="82"/>
      <c r="P423" s="63">
        <f t="shared" si="627"/>
        <v>1</v>
      </c>
    </row>
    <row r="424" spans="1:16" x14ac:dyDescent="0.25">
      <c r="A424" s="68" t="s">
        <v>97</v>
      </c>
      <c r="B424" s="105"/>
      <c r="C424" s="12">
        <v>3</v>
      </c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  <c r="P424" s="63">
        <f t="shared" si="627"/>
        <v>0</v>
      </c>
    </row>
    <row r="425" spans="1:16" x14ac:dyDescent="0.25">
      <c r="A425" s="68" t="s">
        <v>97</v>
      </c>
      <c r="B425" s="105"/>
      <c r="C425" s="12">
        <v>4</v>
      </c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  <c r="P425" s="63">
        <f t="shared" si="627"/>
        <v>0</v>
      </c>
    </row>
    <row r="426" spans="1:16" x14ac:dyDescent="0.25">
      <c r="A426" s="68" t="s">
        <v>97</v>
      </c>
      <c r="B426" s="105"/>
      <c r="C426" s="12">
        <v>5</v>
      </c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  <c r="P426" s="63">
        <f t="shared" si="627"/>
        <v>0</v>
      </c>
    </row>
    <row r="427" spans="1:16" s="63" customFormat="1" x14ac:dyDescent="0.25">
      <c r="A427" s="98"/>
      <c r="B427" s="103" t="s">
        <v>132</v>
      </c>
      <c r="C427" s="100" t="s">
        <v>106</v>
      </c>
      <c r="D427" s="101">
        <f>SUM(D422:D426)</f>
        <v>0</v>
      </c>
      <c r="E427" s="101">
        <f>SUM(E422:E426)</f>
        <v>0</v>
      </c>
      <c r="F427" s="101">
        <f>SUM(F422:F426)</f>
        <v>0</v>
      </c>
      <c r="G427" s="101">
        <f t="shared" ref="G427" si="682">SUM(G422:G426)</f>
        <v>1</v>
      </c>
      <c r="H427" s="101">
        <f t="shared" ref="H427" si="683">SUM(H422:H426)</f>
        <v>0</v>
      </c>
      <c r="I427" s="101">
        <f t="shared" ref="I427" si="684">SUM(I422:I426)</f>
        <v>0</v>
      </c>
      <c r="J427" s="101">
        <f t="shared" ref="J427" si="685">SUM(J422:J426)</f>
        <v>0</v>
      </c>
      <c r="K427" s="101">
        <f t="shared" ref="K427" si="686">SUM(K422:K426)</f>
        <v>0</v>
      </c>
      <c r="L427" s="101">
        <f t="shared" ref="L427" si="687">SUM(L422:L426)</f>
        <v>0</v>
      </c>
      <c r="M427" s="101">
        <f t="shared" ref="M427" si="688">SUM(M422:M426)</f>
        <v>0</v>
      </c>
      <c r="N427" s="101">
        <f t="shared" ref="N427" si="689">SUM(N422:N426)</f>
        <v>0</v>
      </c>
      <c r="O427" s="101">
        <f t="shared" ref="O427" si="690">SUM(O422:O426)</f>
        <v>0</v>
      </c>
    </row>
    <row r="428" spans="1:16" x14ac:dyDescent="0.25">
      <c r="A428" s="68" t="s">
        <v>97</v>
      </c>
      <c r="B428" s="105" t="s">
        <v>133</v>
      </c>
      <c r="C428" s="12">
        <v>1</v>
      </c>
      <c r="D428" s="82"/>
      <c r="E428" s="82"/>
      <c r="F428" s="82">
        <v>4</v>
      </c>
      <c r="G428" s="82"/>
      <c r="H428" s="82"/>
      <c r="I428" s="82"/>
      <c r="J428" s="82"/>
      <c r="K428" s="82"/>
      <c r="L428" s="82">
        <v>1</v>
      </c>
      <c r="M428" s="82"/>
      <c r="N428" s="82"/>
      <c r="O428" s="82"/>
      <c r="P428" s="63">
        <f t="shared" si="627"/>
        <v>5</v>
      </c>
    </row>
    <row r="429" spans="1:16" x14ac:dyDescent="0.25">
      <c r="A429" s="68" t="s">
        <v>97</v>
      </c>
      <c r="B429" s="105"/>
      <c r="C429" s="12">
        <v>2</v>
      </c>
      <c r="D429" s="82"/>
      <c r="E429" s="82"/>
      <c r="F429" s="82">
        <v>2</v>
      </c>
      <c r="G429" s="82"/>
      <c r="H429" s="82"/>
      <c r="I429" s="82"/>
      <c r="J429" s="82"/>
      <c r="K429" s="82"/>
      <c r="L429" s="82"/>
      <c r="M429" s="82"/>
      <c r="N429" s="82"/>
      <c r="O429" s="82"/>
      <c r="P429" s="63">
        <f t="shared" si="627"/>
        <v>2</v>
      </c>
    </row>
    <row r="430" spans="1:16" x14ac:dyDescent="0.25">
      <c r="A430" s="68" t="s">
        <v>97</v>
      </c>
      <c r="B430" s="105"/>
      <c r="C430" s="12">
        <v>3</v>
      </c>
      <c r="D430" s="82"/>
      <c r="E430" s="82"/>
      <c r="F430" s="82">
        <v>2</v>
      </c>
      <c r="G430" s="82"/>
      <c r="H430" s="82"/>
      <c r="I430" s="82"/>
      <c r="J430" s="82"/>
      <c r="K430" s="82"/>
      <c r="L430" s="82"/>
      <c r="M430" s="82"/>
      <c r="N430" s="82"/>
      <c r="O430" s="82"/>
      <c r="P430" s="63">
        <f t="shared" si="627"/>
        <v>2</v>
      </c>
    </row>
    <row r="431" spans="1:16" x14ac:dyDescent="0.25">
      <c r="A431" s="68" t="s">
        <v>97</v>
      </c>
      <c r="B431" s="105"/>
      <c r="C431" s="12">
        <v>4</v>
      </c>
      <c r="D431" s="82"/>
      <c r="E431" s="82"/>
      <c r="F431" s="82">
        <v>1</v>
      </c>
      <c r="G431" s="82"/>
      <c r="H431" s="82"/>
      <c r="I431" s="82"/>
      <c r="J431" s="82"/>
      <c r="K431" s="82"/>
      <c r="L431" s="82"/>
      <c r="M431" s="82"/>
      <c r="N431" s="82"/>
      <c r="O431" s="82"/>
      <c r="P431" s="63">
        <f t="shared" si="627"/>
        <v>1</v>
      </c>
    </row>
    <row r="432" spans="1:16" x14ac:dyDescent="0.25">
      <c r="A432" s="68" t="s">
        <v>97</v>
      </c>
      <c r="B432" s="105"/>
      <c r="C432" s="12">
        <v>5</v>
      </c>
      <c r="D432" s="82"/>
      <c r="E432" s="82">
        <v>1</v>
      </c>
      <c r="F432" s="82">
        <v>1</v>
      </c>
      <c r="G432" s="82"/>
      <c r="H432" s="82"/>
      <c r="I432" s="82"/>
      <c r="J432" s="82"/>
      <c r="K432" s="82"/>
      <c r="L432" s="82"/>
      <c r="M432" s="82"/>
      <c r="N432" s="82"/>
      <c r="O432" s="82"/>
      <c r="P432" s="63">
        <f t="shared" si="627"/>
        <v>2</v>
      </c>
    </row>
    <row r="433" spans="1:16" s="63" customFormat="1" x14ac:dyDescent="0.25">
      <c r="A433" s="98"/>
      <c r="B433" s="103" t="s">
        <v>133</v>
      </c>
      <c r="C433" s="100" t="s">
        <v>106</v>
      </c>
      <c r="D433" s="101">
        <f>SUM(D428:D432)</f>
        <v>0</v>
      </c>
      <c r="E433" s="101">
        <f>SUM(E428:E432)</f>
        <v>1</v>
      </c>
      <c r="F433" s="101">
        <f>SUM(F428:F432)</f>
        <v>10</v>
      </c>
      <c r="G433" s="101">
        <f t="shared" ref="G433" si="691">SUM(G428:G432)</f>
        <v>0</v>
      </c>
      <c r="H433" s="101">
        <f t="shared" ref="H433" si="692">SUM(H428:H432)</f>
        <v>0</v>
      </c>
      <c r="I433" s="101">
        <f t="shared" ref="I433" si="693">SUM(I428:I432)</f>
        <v>0</v>
      </c>
      <c r="J433" s="101">
        <f t="shared" ref="J433" si="694">SUM(J428:J432)</f>
        <v>0</v>
      </c>
      <c r="K433" s="101">
        <f t="shared" ref="K433" si="695">SUM(K428:K432)</f>
        <v>0</v>
      </c>
      <c r="L433" s="101">
        <f t="shared" ref="L433" si="696">SUM(L428:L432)</f>
        <v>1</v>
      </c>
      <c r="M433" s="101">
        <f t="shared" ref="M433" si="697">SUM(M428:M432)</f>
        <v>0</v>
      </c>
      <c r="N433" s="101">
        <f t="shared" ref="N433" si="698">SUM(N428:N432)</f>
        <v>0</v>
      </c>
      <c r="O433" s="101">
        <f t="shared" ref="O433" si="699">SUM(O428:O432)</f>
        <v>0</v>
      </c>
    </row>
    <row r="434" spans="1:16" x14ac:dyDescent="0.25">
      <c r="A434" s="68" t="s">
        <v>97</v>
      </c>
      <c r="B434" s="105" t="s">
        <v>134</v>
      </c>
      <c r="C434" s="12">
        <v>1</v>
      </c>
      <c r="D434" s="82">
        <v>2</v>
      </c>
      <c r="E434" s="82">
        <v>1</v>
      </c>
      <c r="F434" s="82"/>
      <c r="G434" s="82"/>
      <c r="H434" s="82"/>
      <c r="I434" s="82"/>
      <c r="J434" s="82"/>
      <c r="K434" s="82"/>
      <c r="L434" s="82"/>
      <c r="M434" s="82"/>
      <c r="N434" s="82"/>
      <c r="O434" s="82"/>
      <c r="P434" s="63">
        <f t="shared" si="627"/>
        <v>3</v>
      </c>
    </row>
    <row r="435" spans="1:16" x14ac:dyDescent="0.25">
      <c r="A435" s="68" t="s">
        <v>97</v>
      </c>
      <c r="B435" s="105"/>
      <c r="C435" s="12">
        <v>2</v>
      </c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  <c r="P435" s="63">
        <f t="shared" si="627"/>
        <v>0</v>
      </c>
    </row>
    <row r="436" spans="1:16" x14ac:dyDescent="0.25">
      <c r="A436" s="68" t="s">
        <v>97</v>
      </c>
      <c r="B436" s="105"/>
      <c r="C436" s="12">
        <v>3</v>
      </c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  <c r="P436" s="63">
        <f t="shared" si="627"/>
        <v>0</v>
      </c>
    </row>
    <row r="437" spans="1:16" x14ac:dyDescent="0.25">
      <c r="A437" s="68" t="s">
        <v>97</v>
      </c>
      <c r="B437" s="105"/>
      <c r="C437" s="12">
        <v>4</v>
      </c>
      <c r="D437" s="82"/>
      <c r="E437" s="82"/>
      <c r="F437" s="82">
        <v>1</v>
      </c>
      <c r="G437" s="82"/>
      <c r="H437" s="82"/>
      <c r="I437" s="82"/>
      <c r="J437" s="82"/>
      <c r="K437" s="82"/>
      <c r="L437" s="82"/>
      <c r="M437" s="82"/>
      <c r="N437" s="82"/>
      <c r="O437" s="82"/>
      <c r="P437" s="63">
        <f t="shared" si="627"/>
        <v>1</v>
      </c>
    </row>
    <row r="438" spans="1:16" x14ac:dyDescent="0.25">
      <c r="A438" s="68" t="s">
        <v>97</v>
      </c>
      <c r="B438" s="105"/>
      <c r="C438" s="12">
        <v>5</v>
      </c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  <c r="P438" s="63">
        <f t="shared" si="627"/>
        <v>0</v>
      </c>
    </row>
    <row r="439" spans="1:16" s="63" customFormat="1" x14ac:dyDescent="0.25">
      <c r="A439" s="98"/>
      <c r="B439" s="103" t="s">
        <v>134</v>
      </c>
      <c r="C439" s="100" t="s">
        <v>106</v>
      </c>
      <c r="D439" s="101">
        <f>SUM(D434:D438)</f>
        <v>2</v>
      </c>
      <c r="E439" s="101">
        <f>SUM(E434:E438)</f>
        <v>1</v>
      </c>
      <c r="F439" s="101">
        <f>SUM(F434:F438)</f>
        <v>1</v>
      </c>
      <c r="G439" s="101">
        <f t="shared" ref="G439" si="700">SUM(G434:G438)</f>
        <v>0</v>
      </c>
      <c r="H439" s="101">
        <f t="shared" ref="H439" si="701">SUM(H434:H438)</f>
        <v>0</v>
      </c>
      <c r="I439" s="101">
        <f t="shared" ref="I439" si="702">SUM(I434:I438)</f>
        <v>0</v>
      </c>
      <c r="J439" s="101">
        <f t="shared" ref="J439" si="703">SUM(J434:J438)</f>
        <v>0</v>
      </c>
      <c r="K439" s="101">
        <f t="shared" ref="K439" si="704">SUM(K434:K438)</f>
        <v>0</v>
      </c>
      <c r="L439" s="101">
        <f t="shared" ref="L439" si="705">SUM(L434:L438)</f>
        <v>0</v>
      </c>
      <c r="M439" s="101">
        <f t="shared" ref="M439" si="706">SUM(M434:M438)</f>
        <v>0</v>
      </c>
      <c r="N439" s="101">
        <f t="shared" ref="N439" si="707">SUM(N434:N438)</f>
        <v>0</v>
      </c>
      <c r="O439" s="101">
        <f t="shared" ref="O439" si="708">SUM(O434:O438)</f>
        <v>0</v>
      </c>
    </row>
    <row r="440" spans="1:16" x14ac:dyDescent="0.25">
      <c r="A440" s="68" t="s">
        <v>97</v>
      </c>
      <c r="B440" s="105" t="s">
        <v>135</v>
      </c>
      <c r="C440" s="12">
        <v>1</v>
      </c>
      <c r="D440" s="82"/>
      <c r="E440" s="82"/>
      <c r="F440" s="82"/>
      <c r="G440" s="82"/>
      <c r="H440" s="82"/>
      <c r="I440" s="82"/>
      <c r="J440" s="82"/>
      <c r="K440" s="82">
        <v>1</v>
      </c>
      <c r="L440" s="82"/>
      <c r="M440" s="82"/>
      <c r="N440" s="82"/>
      <c r="O440" s="82"/>
      <c r="P440" s="63">
        <f t="shared" si="627"/>
        <v>1</v>
      </c>
    </row>
    <row r="441" spans="1:16" x14ac:dyDescent="0.25">
      <c r="A441" s="68" t="s">
        <v>97</v>
      </c>
      <c r="B441" s="105"/>
      <c r="C441" s="12">
        <v>2</v>
      </c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  <c r="P441" s="63">
        <f t="shared" si="627"/>
        <v>0</v>
      </c>
    </row>
    <row r="442" spans="1:16" x14ac:dyDescent="0.25">
      <c r="A442" s="68" t="s">
        <v>97</v>
      </c>
      <c r="B442" s="105"/>
      <c r="C442" s="12">
        <v>3</v>
      </c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  <c r="P442" s="63">
        <f t="shared" si="627"/>
        <v>0</v>
      </c>
    </row>
    <row r="443" spans="1:16" x14ac:dyDescent="0.25">
      <c r="A443" s="68" t="s">
        <v>97</v>
      </c>
      <c r="B443" s="105"/>
      <c r="C443" s="12">
        <v>4</v>
      </c>
      <c r="D443" s="82"/>
      <c r="E443" s="82"/>
      <c r="F443" s="82"/>
      <c r="G443" s="82"/>
      <c r="H443" s="82"/>
      <c r="I443" s="82"/>
      <c r="J443" s="82"/>
      <c r="K443" s="82"/>
      <c r="L443" s="82">
        <v>1</v>
      </c>
      <c r="M443" s="82"/>
      <c r="N443" s="82"/>
      <c r="O443" s="82"/>
      <c r="P443" s="63">
        <f t="shared" si="627"/>
        <v>1</v>
      </c>
    </row>
    <row r="444" spans="1:16" x14ac:dyDescent="0.25">
      <c r="A444" s="68" t="s">
        <v>97</v>
      </c>
      <c r="B444" s="105"/>
      <c r="C444" s="12">
        <v>5</v>
      </c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  <c r="P444" s="63">
        <f t="shared" si="627"/>
        <v>0</v>
      </c>
    </row>
    <row r="445" spans="1:16" s="63" customFormat="1" x14ac:dyDescent="0.25">
      <c r="A445" s="98"/>
      <c r="B445" s="103" t="s">
        <v>135</v>
      </c>
      <c r="C445" s="100" t="s">
        <v>106</v>
      </c>
      <c r="D445" s="101">
        <f>SUM(D440:D444)</f>
        <v>0</v>
      </c>
      <c r="E445" s="101">
        <f>SUM(E440:E444)</f>
        <v>0</v>
      </c>
      <c r="F445" s="101">
        <f>SUM(F440:F444)</f>
        <v>0</v>
      </c>
      <c r="G445" s="101">
        <f t="shared" ref="G445" si="709">SUM(G440:G444)</f>
        <v>0</v>
      </c>
      <c r="H445" s="101">
        <f t="shared" ref="H445" si="710">SUM(H440:H444)</f>
        <v>0</v>
      </c>
      <c r="I445" s="101">
        <f t="shared" ref="I445" si="711">SUM(I440:I444)</f>
        <v>0</v>
      </c>
      <c r="J445" s="101">
        <f t="shared" ref="J445" si="712">SUM(J440:J444)</f>
        <v>0</v>
      </c>
      <c r="K445" s="101">
        <f t="shared" ref="K445" si="713">SUM(K440:K444)</f>
        <v>1</v>
      </c>
      <c r="L445" s="101">
        <f t="shared" ref="L445" si="714">SUM(L440:L444)</f>
        <v>1</v>
      </c>
      <c r="M445" s="101">
        <f t="shared" ref="M445" si="715">SUM(M440:M444)</f>
        <v>0</v>
      </c>
      <c r="N445" s="101">
        <f t="shared" ref="N445" si="716">SUM(N440:N444)</f>
        <v>0</v>
      </c>
      <c r="O445" s="101">
        <f t="shared" ref="O445" si="717">SUM(O440:O444)</f>
        <v>0</v>
      </c>
    </row>
    <row r="446" spans="1:16" x14ac:dyDescent="0.25">
      <c r="A446" s="68" t="s">
        <v>97</v>
      </c>
      <c r="B446" s="105" t="s">
        <v>136</v>
      </c>
      <c r="C446" s="12">
        <v>1</v>
      </c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  <c r="P446" s="63">
        <f t="shared" si="627"/>
        <v>0</v>
      </c>
    </row>
    <row r="447" spans="1:16" x14ac:dyDescent="0.25">
      <c r="A447" s="68" t="s">
        <v>97</v>
      </c>
      <c r="B447" s="105"/>
      <c r="C447" s="12">
        <v>2</v>
      </c>
      <c r="D447" s="82">
        <v>1</v>
      </c>
      <c r="E447" s="82">
        <v>2</v>
      </c>
      <c r="F447" s="82"/>
      <c r="G447" s="82"/>
      <c r="H447" s="82"/>
      <c r="I447" s="82"/>
      <c r="J447" s="82"/>
      <c r="K447" s="82"/>
      <c r="L447" s="82"/>
      <c r="M447" s="82"/>
      <c r="N447" s="82"/>
      <c r="O447" s="82"/>
      <c r="P447" s="63">
        <f t="shared" si="627"/>
        <v>3</v>
      </c>
    </row>
    <row r="448" spans="1:16" x14ac:dyDescent="0.25">
      <c r="A448" s="68" t="s">
        <v>97</v>
      </c>
      <c r="B448" s="105"/>
      <c r="C448" s="12">
        <v>3</v>
      </c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  <c r="P448" s="63">
        <f t="shared" si="627"/>
        <v>0</v>
      </c>
    </row>
    <row r="449" spans="1:16" x14ac:dyDescent="0.25">
      <c r="A449" s="68" t="s">
        <v>97</v>
      </c>
      <c r="B449" s="105"/>
      <c r="C449" s="12">
        <v>4</v>
      </c>
      <c r="D449" s="82"/>
      <c r="E449" s="82">
        <v>1</v>
      </c>
      <c r="F449" s="82"/>
      <c r="G449" s="82"/>
      <c r="H449" s="82"/>
      <c r="I449" s="82"/>
      <c r="J449" s="82"/>
      <c r="K449" s="82"/>
      <c r="L449" s="82"/>
      <c r="M449" s="82"/>
      <c r="N449" s="82"/>
      <c r="O449" s="82">
        <v>1</v>
      </c>
      <c r="P449" s="63">
        <f t="shared" si="627"/>
        <v>2</v>
      </c>
    </row>
    <row r="450" spans="1:16" x14ac:dyDescent="0.25">
      <c r="A450" s="68" t="s">
        <v>97</v>
      </c>
      <c r="B450" s="105"/>
      <c r="C450" s="12">
        <v>5</v>
      </c>
      <c r="D450" s="82">
        <v>1</v>
      </c>
      <c r="E450" s="82"/>
      <c r="F450" s="82"/>
      <c r="G450" s="82"/>
      <c r="H450" s="82"/>
      <c r="I450" s="82"/>
      <c r="J450" s="82"/>
      <c r="K450" s="82"/>
      <c r="L450" s="82">
        <v>1</v>
      </c>
      <c r="M450" s="82"/>
      <c r="N450" s="82"/>
      <c r="O450" s="82"/>
      <c r="P450" s="63">
        <f t="shared" si="627"/>
        <v>2</v>
      </c>
    </row>
    <row r="451" spans="1:16" s="63" customFormat="1" x14ac:dyDescent="0.25">
      <c r="A451" s="98"/>
      <c r="B451" s="103" t="s">
        <v>136</v>
      </c>
      <c r="C451" s="100" t="s">
        <v>106</v>
      </c>
      <c r="D451" s="101">
        <f>SUM(D446:D450)</f>
        <v>2</v>
      </c>
      <c r="E451" s="101">
        <f>SUM(E446:E450)</f>
        <v>3</v>
      </c>
      <c r="F451" s="101">
        <f>SUM(F446:F450)</f>
        <v>0</v>
      </c>
      <c r="G451" s="101">
        <f t="shared" ref="G451" si="718">SUM(G446:G450)</f>
        <v>0</v>
      </c>
      <c r="H451" s="101">
        <f t="shared" ref="H451" si="719">SUM(H446:H450)</f>
        <v>0</v>
      </c>
      <c r="I451" s="101">
        <f t="shared" ref="I451" si="720">SUM(I446:I450)</f>
        <v>0</v>
      </c>
      <c r="J451" s="101">
        <f t="shared" ref="J451" si="721">SUM(J446:J450)</f>
        <v>0</v>
      </c>
      <c r="K451" s="101">
        <f t="shared" ref="K451" si="722">SUM(K446:K450)</f>
        <v>0</v>
      </c>
      <c r="L451" s="101">
        <f t="shared" ref="L451" si="723">SUM(L446:L450)</f>
        <v>1</v>
      </c>
      <c r="M451" s="101">
        <f t="shared" ref="M451" si="724">SUM(M446:M450)</f>
        <v>0</v>
      </c>
      <c r="N451" s="101">
        <f t="shared" ref="N451" si="725">SUM(N446:N450)</f>
        <v>0</v>
      </c>
      <c r="O451" s="101">
        <f t="shared" ref="O451" si="726">SUM(O446:O450)</f>
        <v>1</v>
      </c>
    </row>
    <row r="452" spans="1:16" x14ac:dyDescent="0.25">
      <c r="A452" s="68" t="s">
        <v>97</v>
      </c>
      <c r="B452" s="105" t="s">
        <v>137</v>
      </c>
      <c r="C452" s="12">
        <v>1</v>
      </c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  <c r="P452" s="63">
        <f t="shared" si="627"/>
        <v>0</v>
      </c>
    </row>
    <row r="453" spans="1:16" x14ac:dyDescent="0.25">
      <c r="A453" s="68" t="s">
        <v>97</v>
      </c>
      <c r="B453" s="105"/>
      <c r="C453" s="12">
        <v>2</v>
      </c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  <c r="P453" s="63">
        <f t="shared" si="627"/>
        <v>0</v>
      </c>
    </row>
    <row r="454" spans="1:16" x14ac:dyDescent="0.25">
      <c r="A454" s="68" t="s">
        <v>97</v>
      </c>
      <c r="B454" s="105"/>
      <c r="C454" s="12">
        <v>3</v>
      </c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  <c r="P454" s="63">
        <f t="shared" si="627"/>
        <v>0</v>
      </c>
    </row>
    <row r="455" spans="1:16" x14ac:dyDescent="0.25">
      <c r="A455" s="68" t="s">
        <v>97</v>
      </c>
      <c r="B455" s="105"/>
      <c r="C455" s="12">
        <v>4</v>
      </c>
      <c r="D455" s="82"/>
      <c r="E455" s="82"/>
      <c r="F455" s="82"/>
      <c r="G455" s="82"/>
      <c r="H455" s="82"/>
      <c r="I455" s="82">
        <v>2</v>
      </c>
      <c r="J455" s="82"/>
      <c r="K455" s="82">
        <v>1</v>
      </c>
      <c r="L455" s="82">
        <v>1</v>
      </c>
      <c r="M455" s="82"/>
      <c r="N455" s="82"/>
      <c r="O455" s="82"/>
      <c r="P455" s="63">
        <f t="shared" si="627"/>
        <v>4</v>
      </c>
    </row>
    <row r="456" spans="1:16" x14ac:dyDescent="0.25">
      <c r="A456" s="68" t="s">
        <v>97</v>
      </c>
      <c r="B456" s="105"/>
      <c r="C456" s="12">
        <v>5</v>
      </c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  <c r="P456" s="63">
        <f t="shared" si="627"/>
        <v>0</v>
      </c>
    </row>
    <row r="457" spans="1:16" s="63" customFormat="1" x14ac:dyDescent="0.25">
      <c r="A457" s="98"/>
      <c r="B457" s="103" t="s">
        <v>137</v>
      </c>
      <c r="C457" s="100" t="s">
        <v>106</v>
      </c>
      <c r="D457" s="101">
        <f>SUM(D452:D456)</f>
        <v>0</v>
      </c>
      <c r="E457" s="101">
        <f>SUM(E452:E456)</f>
        <v>0</v>
      </c>
      <c r="F457" s="101">
        <f>SUM(F452:F456)</f>
        <v>0</v>
      </c>
      <c r="G457" s="101">
        <f t="shared" ref="G457" si="727">SUM(G452:G456)</f>
        <v>0</v>
      </c>
      <c r="H457" s="101">
        <f t="shared" ref="H457" si="728">SUM(H452:H456)</f>
        <v>0</v>
      </c>
      <c r="I457" s="101">
        <f t="shared" ref="I457" si="729">SUM(I452:I456)</f>
        <v>2</v>
      </c>
      <c r="J457" s="101">
        <f t="shared" ref="J457" si="730">SUM(J452:J456)</f>
        <v>0</v>
      </c>
      <c r="K457" s="101">
        <f t="shared" ref="K457" si="731">SUM(K452:K456)</f>
        <v>1</v>
      </c>
      <c r="L457" s="101">
        <f t="shared" ref="L457" si="732">SUM(L452:L456)</f>
        <v>1</v>
      </c>
      <c r="M457" s="101">
        <f t="shared" ref="M457" si="733">SUM(M452:M456)</f>
        <v>0</v>
      </c>
      <c r="N457" s="101">
        <f t="shared" ref="N457" si="734">SUM(N452:N456)</f>
        <v>0</v>
      </c>
      <c r="O457" s="101">
        <f t="shared" ref="O457" si="735">SUM(O452:O456)</f>
        <v>0</v>
      </c>
    </row>
    <row r="458" spans="1:16" x14ac:dyDescent="0.25">
      <c r="A458" s="68" t="s">
        <v>97</v>
      </c>
      <c r="B458" s="105" t="s">
        <v>138</v>
      </c>
      <c r="C458" s="12">
        <v>1</v>
      </c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  <c r="P458" s="63">
        <f t="shared" si="627"/>
        <v>0</v>
      </c>
    </row>
    <row r="459" spans="1:16" x14ac:dyDescent="0.25">
      <c r="A459" s="68" t="s">
        <v>97</v>
      </c>
      <c r="B459" s="105"/>
      <c r="C459" s="12">
        <v>2</v>
      </c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  <c r="P459" s="63">
        <f t="shared" si="627"/>
        <v>0</v>
      </c>
    </row>
    <row r="460" spans="1:16" x14ac:dyDescent="0.25">
      <c r="A460" s="68" t="s">
        <v>97</v>
      </c>
      <c r="B460" s="105"/>
      <c r="C460" s="12">
        <v>3</v>
      </c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  <c r="P460" s="63">
        <f t="shared" si="627"/>
        <v>0</v>
      </c>
    </row>
    <row r="461" spans="1:16" x14ac:dyDescent="0.25">
      <c r="A461" s="68" t="s">
        <v>97</v>
      </c>
      <c r="B461" s="105"/>
      <c r="C461" s="12">
        <v>4</v>
      </c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  <c r="P461" s="63">
        <f t="shared" si="627"/>
        <v>0</v>
      </c>
    </row>
    <row r="462" spans="1:16" x14ac:dyDescent="0.25">
      <c r="A462" s="68" t="s">
        <v>97</v>
      </c>
      <c r="B462" s="105"/>
      <c r="C462" s="12">
        <v>5</v>
      </c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  <c r="P462" s="63">
        <f t="shared" si="627"/>
        <v>0</v>
      </c>
    </row>
    <row r="463" spans="1:16" s="63" customFormat="1" x14ac:dyDescent="0.25">
      <c r="A463" s="98"/>
      <c r="B463" s="103" t="s">
        <v>138</v>
      </c>
      <c r="C463" s="100" t="s">
        <v>106</v>
      </c>
      <c r="D463" s="101">
        <f>SUM(D458:D462)</f>
        <v>0</v>
      </c>
      <c r="E463" s="101">
        <f>SUM(E458:E462)</f>
        <v>0</v>
      </c>
      <c r="F463" s="101">
        <f>SUM(F458:F462)</f>
        <v>0</v>
      </c>
      <c r="G463" s="101">
        <f t="shared" ref="G463" si="736">SUM(G458:G462)</f>
        <v>0</v>
      </c>
      <c r="H463" s="101">
        <f t="shared" ref="H463" si="737">SUM(H458:H462)</f>
        <v>0</v>
      </c>
      <c r="I463" s="101">
        <f t="shared" ref="I463" si="738">SUM(I458:I462)</f>
        <v>0</v>
      </c>
      <c r="J463" s="101">
        <f t="shared" ref="J463" si="739">SUM(J458:J462)</f>
        <v>0</v>
      </c>
      <c r="K463" s="101">
        <f t="shared" ref="K463" si="740">SUM(K458:K462)</f>
        <v>0</v>
      </c>
      <c r="L463" s="101">
        <f t="shared" ref="L463" si="741">SUM(L458:L462)</f>
        <v>0</v>
      </c>
      <c r="M463" s="101">
        <f t="shared" ref="M463" si="742">SUM(M458:M462)</f>
        <v>0</v>
      </c>
      <c r="N463" s="101">
        <f t="shared" ref="N463" si="743">SUM(N458:N462)</f>
        <v>0</v>
      </c>
      <c r="O463" s="101">
        <f t="shared" ref="O463" si="744">SUM(O458:O462)</f>
        <v>0</v>
      </c>
    </row>
    <row r="464" spans="1:16" x14ac:dyDescent="0.25">
      <c r="A464" s="68" t="s">
        <v>97</v>
      </c>
      <c r="B464" s="105" t="s">
        <v>139</v>
      </c>
      <c r="C464" s="12">
        <v>1</v>
      </c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  <c r="P464" s="63">
        <f t="shared" ref="P464:P474" si="745">SUM(D464:O464)</f>
        <v>0</v>
      </c>
    </row>
    <row r="465" spans="1:16" x14ac:dyDescent="0.25">
      <c r="A465" s="68" t="s">
        <v>97</v>
      </c>
      <c r="B465" s="105"/>
      <c r="C465" s="12">
        <v>2</v>
      </c>
      <c r="D465" s="82"/>
      <c r="E465" s="82"/>
      <c r="F465" s="82"/>
      <c r="G465" s="82">
        <v>1</v>
      </c>
      <c r="H465" s="82"/>
      <c r="I465" s="82"/>
      <c r="J465" s="82"/>
      <c r="K465" s="82"/>
      <c r="L465" s="82">
        <v>1</v>
      </c>
      <c r="M465" s="82"/>
      <c r="N465" s="82"/>
      <c r="O465" s="82"/>
      <c r="P465" s="63">
        <f t="shared" si="745"/>
        <v>2</v>
      </c>
    </row>
    <row r="466" spans="1:16" x14ac:dyDescent="0.25">
      <c r="A466" s="68" t="s">
        <v>97</v>
      </c>
      <c r="B466" s="105"/>
      <c r="C466" s="12">
        <v>3</v>
      </c>
      <c r="D466" s="82">
        <v>1</v>
      </c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  <c r="P466" s="63">
        <f t="shared" si="745"/>
        <v>1</v>
      </c>
    </row>
    <row r="467" spans="1:16" x14ac:dyDescent="0.25">
      <c r="A467" s="68" t="s">
        <v>97</v>
      </c>
      <c r="B467" s="105"/>
      <c r="C467" s="12">
        <v>4</v>
      </c>
      <c r="D467" s="82">
        <v>1</v>
      </c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  <c r="P467" s="63">
        <f t="shared" si="745"/>
        <v>1</v>
      </c>
    </row>
    <row r="468" spans="1:16" x14ac:dyDescent="0.25">
      <c r="A468" s="68" t="s">
        <v>97</v>
      </c>
      <c r="B468" s="105"/>
      <c r="C468" s="12">
        <v>5</v>
      </c>
      <c r="D468" s="82">
        <v>1</v>
      </c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  <c r="P468" s="63">
        <f t="shared" si="745"/>
        <v>1</v>
      </c>
    </row>
    <row r="469" spans="1:16" s="63" customFormat="1" x14ac:dyDescent="0.25">
      <c r="A469" s="98"/>
      <c r="B469" s="103" t="s">
        <v>139</v>
      </c>
      <c r="C469" s="100" t="s">
        <v>106</v>
      </c>
      <c r="D469" s="101">
        <f>SUM(D464:D468)</f>
        <v>3</v>
      </c>
      <c r="E469" s="101">
        <f>SUM(E464:E468)</f>
        <v>0</v>
      </c>
      <c r="F469" s="101">
        <f>SUM(F464:F468)</f>
        <v>0</v>
      </c>
      <c r="G469" s="101">
        <f t="shared" ref="G469" si="746">SUM(G464:G468)</f>
        <v>1</v>
      </c>
      <c r="H469" s="101">
        <f t="shared" ref="H469" si="747">SUM(H464:H468)</f>
        <v>0</v>
      </c>
      <c r="I469" s="101">
        <f t="shared" ref="I469" si="748">SUM(I464:I468)</f>
        <v>0</v>
      </c>
      <c r="J469" s="101">
        <f t="shared" ref="J469" si="749">SUM(J464:J468)</f>
        <v>0</v>
      </c>
      <c r="K469" s="101">
        <f t="shared" ref="K469" si="750">SUM(K464:K468)</f>
        <v>0</v>
      </c>
      <c r="L469" s="101">
        <f t="shared" ref="L469" si="751">SUM(L464:L468)</f>
        <v>1</v>
      </c>
      <c r="M469" s="101">
        <f t="shared" ref="M469" si="752">SUM(M464:M468)</f>
        <v>0</v>
      </c>
      <c r="N469" s="101">
        <f t="shared" ref="N469" si="753">SUM(N464:N468)</f>
        <v>0</v>
      </c>
      <c r="O469" s="101">
        <f t="shared" ref="O469" si="754">SUM(O464:O468)</f>
        <v>0</v>
      </c>
    </row>
    <row r="470" spans="1:16" x14ac:dyDescent="0.25">
      <c r="A470" s="68" t="s">
        <v>97</v>
      </c>
      <c r="B470" s="105" t="s">
        <v>140</v>
      </c>
      <c r="C470" s="12">
        <v>1</v>
      </c>
      <c r="D470" s="82"/>
      <c r="E470" s="82"/>
      <c r="F470" s="82"/>
      <c r="G470" s="82"/>
      <c r="H470" s="82"/>
      <c r="I470" s="82"/>
      <c r="J470" s="82"/>
      <c r="K470" s="82"/>
      <c r="L470" s="82">
        <v>1</v>
      </c>
      <c r="M470" s="82"/>
      <c r="N470" s="82"/>
      <c r="O470" s="82"/>
      <c r="P470" s="63">
        <f t="shared" si="745"/>
        <v>1</v>
      </c>
    </row>
    <row r="471" spans="1:16" x14ac:dyDescent="0.25">
      <c r="A471" s="68" t="s">
        <v>97</v>
      </c>
      <c r="B471" s="105"/>
      <c r="C471" s="12">
        <v>2</v>
      </c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  <c r="P471" s="63">
        <f t="shared" si="745"/>
        <v>0</v>
      </c>
    </row>
    <row r="472" spans="1:16" x14ac:dyDescent="0.25">
      <c r="A472" s="68" t="s">
        <v>97</v>
      </c>
      <c r="B472" s="105"/>
      <c r="C472" s="12">
        <v>3</v>
      </c>
      <c r="D472" s="9"/>
      <c r="E472" s="9"/>
      <c r="F472" s="9"/>
      <c r="G472" s="9"/>
      <c r="H472" s="9">
        <v>1</v>
      </c>
      <c r="I472" s="9"/>
      <c r="J472" s="9"/>
      <c r="K472" s="9"/>
      <c r="L472" s="9">
        <v>1</v>
      </c>
      <c r="M472" s="9"/>
      <c r="N472" s="9"/>
      <c r="O472" s="9"/>
      <c r="P472" s="63">
        <f t="shared" si="745"/>
        <v>2</v>
      </c>
    </row>
    <row r="473" spans="1:16" x14ac:dyDescent="0.25">
      <c r="A473" s="68" t="s">
        <v>97</v>
      </c>
      <c r="B473" s="105"/>
      <c r="C473" s="12">
        <v>4</v>
      </c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63">
        <f t="shared" si="745"/>
        <v>0</v>
      </c>
    </row>
    <row r="474" spans="1:16" x14ac:dyDescent="0.25">
      <c r="A474" s="68" t="s">
        <v>97</v>
      </c>
      <c r="B474" s="105"/>
      <c r="C474" s="12">
        <v>5</v>
      </c>
      <c r="D474" s="9"/>
      <c r="E474" s="9">
        <v>1</v>
      </c>
      <c r="F474" s="9"/>
      <c r="G474" s="9">
        <v>1</v>
      </c>
      <c r="H474" s="9"/>
      <c r="I474" s="9"/>
      <c r="J474" s="9"/>
      <c r="K474" s="9"/>
      <c r="L474" s="9"/>
      <c r="M474" s="9"/>
      <c r="N474" s="9"/>
      <c r="O474" s="9"/>
      <c r="P474" s="63">
        <f t="shared" si="745"/>
        <v>2</v>
      </c>
    </row>
    <row r="475" spans="1:16" s="63" customFormat="1" x14ac:dyDescent="0.25">
      <c r="A475" s="98"/>
      <c r="B475" s="103" t="s">
        <v>140</v>
      </c>
      <c r="C475" s="100" t="s">
        <v>106</v>
      </c>
      <c r="D475" s="101">
        <f>SUM(D470:D474)</f>
        <v>0</v>
      </c>
      <c r="E475" s="101">
        <f>SUM(E470:E474)</f>
        <v>1</v>
      </c>
      <c r="F475" s="101">
        <f>SUM(F470:F474)</f>
        <v>0</v>
      </c>
      <c r="G475" s="101">
        <f t="shared" ref="G475" si="755">SUM(G470:G474)</f>
        <v>1</v>
      </c>
      <c r="H475" s="101">
        <f t="shared" ref="H475" si="756">SUM(H470:H474)</f>
        <v>1</v>
      </c>
      <c r="I475" s="101">
        <f t="shared" ref="I475" si="757">SUM(I470:I474)</f>
        <v>0</v>
      </c>
      <c r="J475" s="101">
        <f t="shared" ref="J475" si="758">SUM(J470:J474)</f>
        <v>0</v>
      </c>
      <c r="K475" s="101">
        <f t="shared" ref="K475" si="759">SUM(K470:K474)</f>
        <v>0</v>
      </c>
      <c r="L475" s="101">
        <f t="shared" ref="L475" si="760">SUM(L470:L474)</f>
        <v>2</v>
      </c>
      <c r="M475" s="101">
        <f t="shared" ref="M475" si="761">SUM(M470:M474)</f>
        <v>0</v>
      </c>
      <c r="N475" s="101">
        <f t="shared" ref="N475" si="762">SUM(N470:N474)</f>
        <v>0</v>
      </c>
      <c r="O475" s="101">
        <f t="shared" ref="O475" si="763">SUM(O470:O474)</f>
        <v>0</v>
      </c>
    </row>
  </sheetData>
  <mergeCells count="69">
    <mergeCell ref="B224:B228"/>
    <mergeCell ref="B230:B234"/>
    <mergeCell ref="B182:B186"/>
    <mergeCell ref="B194:B198"/>
    <mergeCell ref="B200:B204"/>
    <mergeCell ref="B206:B210"/>
    <mergeCell ref="B212:B216"/>
    <mergeCell ref="B218:B222"/>
    <mergeCell ref="B188:B192"/>
    <mergeCell ref="B176:B180"/>
    <mergeCell ref="B110:B114"/>
    <mergeCell ref="B116:B120"/>
    <mergeCell ref="B122:B126"/>
    <mergeCell ref="B128:B132"/>
    <mergeCell ref="B134:B138"/>
    <mergeCell ref="B140:B144"/>
    <mergeCell ref="B146:B150"/>
    <mergeCell ref="B152:B156"/>
    <mergeCell ref="B158:B162"/>
    <mergeCell ref="B164:B168"/>
    <mergeCell ref="B170:B174"/>
    <mergeCell ref="B104:B108"/>
    <mergeCell ref="B62:B66"/>
    <mergeCell ref="B68:B72"/>
    <mergeCell ref="B74:B78"/>
    <mergeCell ref="B80:B84"/>
    <mergeCell ref="B86:B90"/>
    <mergeCell ref="B92:B96"/>
    <mergeCell ref="B98:B102"/>
    <mergeCell ref="B290:B294"/>
    <mergeCell ref="B284:B288"/>
    <mergeCell ref="B278:B282"/>
    <mergeCell ref="B272:B276"/>
    <mergeCell ref="B266:B270"/>
    <mergeCell ref="B260:B264"/>
    <mergeCell ref="B254:B258"/>
    <mergeCell ref="B248:B252"/>
    <mergeCell ref="B242:B246"/>
    <mergeCell ref="B236:B240"/>
    <mergeCell ref="B296:B300"/>
    <mergeCell ref="B302:B306"/>
    <mergeCell ref="B308:B312"/>
    <mergeCell ref="B314:B318"/>
    <mergeCell ref="B320:B324"/>
    <mergeCell ref="B326:B330"/>
    <mergeCell ref="B332:B336"/>
    <mergeCell ref="B338:B342"/>
    <mergeCell ref="B344:B348"/>
    <mergeCell ref="B350:B354"/>
    <mergeCell ref="B356:B360"/>
    <mergeCell ref="B362:B366"/>
    <mergeCell ref="B368:B372"/>
    <mergeCell ref="B374:B378"/>
    <mergeCell ref="B380:B384"/>
    <mergeCell ref="B386:B390"/>
    <mergeCell ref="B392:B396"/>
    <mergeCell ref="B398:B402"/>
    <mergeCell ref="B404:B408"/>
    <mergeCell ref="B410:B414"/>
    <mergeCell ref="B416:B420"/>
    <mergeCell ref="B422:B426"/>
    <mergeCell ref="B428:B432"/>
    <mergeCell ref="B434:B438"/>
    <mergeCell ref="B440:B444"/>
    <mergeCell ref="B470:B474"/>
    <mergeCell ref="B446:B450"/>
    <mergeCell ref="B452:B456"/>
    <mergeCell ref="B458:B462"/>
    <mergeCell ref="B464:B468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workbookViewId="0">
      <selection activeCell="E2" sqref="E2:E80"/>
    </sheetView>
  </sheetViews>
  <sheetFormatPr defaultRowHeight="15" x14ac:dyDescent="0.25"/>
  <cols>
    <col min="1" max="1" width="8.140625" bestFit="1" customWidth="1"/>
    <col min="2" max="2" width="5.42578125" bestFit="1" customWidth="1"/>
    <col min="3" max="3" width="6.28515625" bestFit="1" customWidth="1"/>
    <col min="4" max="4" width="4.42578125" bestFit="1" customWidth="1"/>
    <col min="5" max="5" width="8.7109375" bestFit="1" customWidth="1"/>
    <col min="6" max="6" width="10.5703125" bestFit="1" customWidth="1"/>
    <col min="7" max="7" width="8.28515625" bestFit="1" customWidth="1"/>
    <col min="8" max="8" width="9.7109375" bestFit="1" customWidth="1"/>
    <col min="9" max="9" width="11.28515625" bestFit="1" customWidth="1"/>
    <col min="10" max="10" width="5.85546875" bestFit="1" customWidth="1"/>
    <col min="11" max="11" width="12.140625" bestFit="1" customWidth="1"/>
    <col min="12" max="12" width="10.7109375" bestFit="1" customWidth="1"/>
    <col min="13" max="13" width="12.42578125" bestFit="1" customWidth="1"/>
    <col min="14" max="14" width="9.42578125" bestFit="1" customWidth="1"/>
    <col min="15" max="15" width="9.28515625" bestFit="1" customWidth="1"/>
  </cols>
  <sheetData>
    <row r="1" spans="1:15" s="63" customFormat="1" x14ac:dyDescent="0.25">
      <c r="A1" s="11" t="s">
        <v>128</v>
      </c>
      <c r="B1" s="6" t="s">
        <v>0</v>
      </c>
      <c r="C1" s="64" t="s">
        <v>4</v>
      </c>
      <c r="D1" s="58" t="s">
        <v>1</v>
      </c>
      <c r="E1" s="58" t="s">
        <v>2</v>
      </c>
      <c r="F1" s="58" t="s">
        <v>3</v>
      </c>
      <c r="G1" s="58" t="s">
        <v>43</v>
      </c>
      <c r="H1" s="58" t="s">
        <v>44</v>
      </c>
      <c r="I1" s="58" t="s">
        <v>45</v>
      </c>
      <c r="J1" s="58" t="s">
        <v>47</v>
      </c>
      <c r="K1" s="58" t="s">
        <v>46</v>
      </c>
      <c r="L1" s="58" t="s">
        <v>153</v>
      </c>
      <c r="M1" s="58" t="s">
        <v>50</v>
      </c>
      <c r="N1" s="58" t="s">
        <v>49</v>
      </c>
      <c r="O1" s="58" t="s">
        <v>48</v>
      </c>
    </row>
    <row r="2" spans="1:15" x14ac:dyDescent="0.25">
      <c r="B2" t="s">
        <v>5</v>
      </c>
      <c r="C2" t="s">
        <v>106</v>
      </c>
      <c r="D2">
        <v>0</v>
      </c>
      <c r="E2">
        <v>504</v>
      </c>
      <c r="F2">
        <v>75</v>
      </c>
      <c r="G2">
        <v>0</v>
      </c>
      <c r="H2">
        <v>0</v>
      </c>
      <c r="I2">
        <v>4</v>
      </c>
      <c r="J2">
        <v>0</v>
      </c>
      <c r="K2">
        <v>85</v>
      </c>
      <c r="L2">
        <v>2</v>
      </c>
      <c r="M2">
        <v>0</v>
      </c>
      <c r="N2">
        <v>0</v>
      </c>
      <c r="O2">
        <v>1</v>
      </c>
    </row>
    <row r="3" spans="1:15" x14ac:dyDescent="0.25">
      <c r="B3" t="s">
        <v>6</v>
      </c>
      <c r="C3" t="s">
        <v>106</v>
      </c>
      <c r="D3">
        <v>0</v>
      </c>
      <c r="E3">
        <v>427</v>
      </c>
      <c r="F3">
        <v>59</v>
      </c>
      <c r="G3">
        <v>1</v>
      </c>
      <c r="H3">
        <v>0</v>
      </c>
      <c r="I3">
        <v>7</v>
      </c>
      <c r="J3">
        <v>0</v>
      </c>
      <c r="K3">
        <v>30</v>
      </c>
      <c r="L3">
        <v>5</v>
      </c>
      <c r="M3">
        <v>0</v>
      </c>
      <c r="N3">
        <v>0</v>
      </c>
      <c r="O3">
        <v>0</v>
      </c>
    </row>
    <row r="4" spans="1:15" x14ac:dyDescent="0.25">
      <c r="B4" t="s">
        <v>7</v>
      </c>
      <c r="C4" t="s">
        <v>106</v>
      </c>
      <c r="D4">
        <v>0</v>
      </c>
      <c r="E4">
        <v>469</v>
      </c>
      <c r="F4">
        <v>42</v>
      </c>
      <c r="G4">
        <v>0</v>
      </c>
      <c r="H4">
        <v>0</v>
      </c>
      <c r="I4">
        <v>9</v>
      </c>
      <c r="J4">
        <v>0</v>
      </c>
      <c r="K4">
        <v>30</v>
      </c>
      <c r="L4">
        <v>0</v>
      </c>
      <c r="M4">
        <v>0</v>
      </c>
      <c r="N4">
        <v>0</v>
      </c>
      <c r="O4">
        <v>3</v>
      </c>
    </row>
    <row r="5" spans="1:15" x14ac:dyDescent="0.25">
      <c r="B5" t="s">
        <v>8</v>
      </c>
      <c r="C5" t="s">
        <v>106</v>
      </c>
      <c r="D5">
        <v>0</v>
      </c>
      <c r="E5">
        <v>552</v>
      </c>
      <c r="F5">
        <v>50</v>
      </c>
      <c r="G5">
        <v>0</v>
      </c>
      <c r="H5">
        <v>1</v>
      </c>
      <c r="I5">
        <v>18</v>
      </c>
      <c r="J5">
        <v>0</v>
      </c>
      <c r="K5">
        <v>19</v>
      </c>
      <c r="L5">
        <v>2</v>
      </c>
      <c r="M5">
        <v>0</v>
      </c>
      <c r="N5">
        <v>0</v>
      </c>
      <c r="O5">
        <v>0</v>
      </c>
    </row>
    <row r="6" spans="1:15" x14ac:dyDescent="0.25">
      <c r="B6" t="s">
        <v>9</v>
      </c>
      <c r="C6" t="s">
        <v>106</v>
      </c>
      <c r="D6">
        <v>0</v>
      </c>
      <c r="E6">
        <v>499</v>
      </c>
      <c r="F6">
        <v>22</v>
      </c>
      <c r="G6">
        <v>2</v>
      </c>
      <c r="H6">
        <v>0</v>
      </c>
      <c r="I6">
        <v>6</v>
      </c>
      <c r="J6">
        <v>0</v>
      </c>
      <c r="K6">
        <v>13</v>
      </c>
      <c r="L6">
        <v>0</v>
      </c>
      <c r="M6">
        <v>0</v>
      </c>
      <c r="N6">
        <v>0</v>
      </c>
      <c r="O6">
        <v>1</v>
      </c>
    </row>
    <row r="7" spans="1:15" x14ac:dyDescent="0.25">
      <c r="B7" t="s">
        <v>10</v>
      </c>
      <c r="C7" t="s">
        <v>106</v>
      </c>
      <c r="D7">
        <v>0</v>
      </c>
      <c r="E7">
        <v>348</v>
      </c>
      <c r="F7">
        <v>23</v>
      </c>
      <c r="G7">
        <v>16</v>
      </c>
      <c r="H7">
        <v>0</v>
      </c>
      <c r="I7">
        <v>27</v>
      </c>
      <c r="J7">
        <v>0</v>
      </c>
      <c r="K7">
        <v>35</v>
      </c>
      <c r="L7">
        <v>5</v>
      </c>
      <c r="M7">
        <v>1</v>
      </c>
      <c r="N7">
        <v>0</v>
      </c>
      <c r="O7">
        <v>2</v>
      </c>
    </row>
    <row r="8" spans="1:15" x14ac:dyDescent="0.25">
      <c r="B8" t="s">
        <v>11</v>
      </c>
      <c r="C8" t="s">
        <v>106</v>
      </c>
      <c r="D8">
        <v>0</v>
      </c>
      <c r="E8">
        <v>478</v>
      </c>
      <c r="F8">
        <v>14</v>
      </c>
      <c r="G8">
        <v>3</v>
      </c>
      <c r="H8">
        <v>0</v>
      </c>
      <c r="I8">
        <v>9</v>
      </c>
      <c r="J8">
        <v>0</v>
      </c>
      <c r="K8">
        <v>51</v>
      </c>
      <c r="L8">
        <v>1</v>
      </c>
      <c r="M8">
        <v>1</v>
      </c>
      <c r="N8">
        <v>0</v>
      </c>
      <c r="O8">
        <v>4</v>
      </c>
    </row>
    <row r="9" spans="1:15" x14ac:dyDescent="0.25">
      <c r="B9" t="s">
        <v>12</v>
      </c>
      <c r="C9" t="s">
        <v>106</v>
      </c>
      <c r="D9">
        <v>0</v>
      </c>
      <c r="E9">
        <v>431</v>
      </c>
      <c r="F9">
        <v>15</v>
      </c>
      <c r="G9">
        <v>0</v>
      </c>
      <c r="H9">
        <v>0</v>
      </c>
      <c r="I9">
        <v>2</v>
      </c>
      <c r="J9">
        <v>0</v>
      </c>
      <c r="K9">
        <v>8</v>
      </c>
      <c r="L9">
        <v>0</v>
      </c>
      <c r="M9">
        <v>0</v>
      </c>
      <c r="N9">
        <v>0</v>
      </c>
      <c r="O9">
        <v>3</v>
      </c>
    </row>
    <row r="10" spans="1:15" x14ac:dyDescent="0.25">
      <c r="B10" t="s">
        <v>13</v>
      </c>
      <c r="C10" t="s">
        <v>106</v>
      </c>
      <c r="D10">
        <v>0</v>
      </c>
      <c r="E10">
        <v>424</v>
      </c>
      <c r="F10">
        <v>35</v>
      </c>
      <c r="G10">
        <v>0</v>
      </c>
      <c r="H10">
        <v>0</v>
      </c>
      <c r="I10">
        <v>3</v>
      </c>
      <c r="J10">
        <v>0</v>
      </c>
      <c r="K10">
        <v>17</v>
      </c>
      <c r="L10">
        <v>2</v>
      </c>
      <c r="M10">
        <v>0</v>
      </c>
      <c r="N10">
        <v>0</v>
      </c>
      <c r="O10">
        <v>0</v>
      </c>
    </row>
    <row r="11" spans="1:15" x14ac:dyDescent="0.25">
      <c r="B11" t="s">
        <v>14</v>
      </c>
      <c r="C11" t="s">
        <v>106</v>
      </c>
      <c r="D11">
        <v>0</v>
      </c>
      <c r="E11">
        <v>533</v>
      </c>
      <c r="F11">
        <v>30</v>
      </c>
      <c r="G11">
        <v>0</v>
      </c>
      <c r="H11">
        <v>0</v>
      </c>
      <c r="I11">
        <v>3</v>
      </c>
      <c r="J11">
        <v>0</v>
      </c>
      <c r="K11">
        <v>16</v>
      </c>
      <c r="L11">
        <v>1</v>
      </c>
      <c r="M11">
        <v>0</v>
      </c>
      <c r="N11">
        <v>0</v>
      </c>
      <c r="O11">
        <v>0</v>
      </c>
    </row>
    <row r="12" spans="1:15" x14ac:dyDescent="0.25">
      <c r="B12" t="s">
        <v>15</v>
      </c>
      <c r="C12" t="s">
        <v>106</v>
      </c>
      <c r="D12">
        <v>0</v>
      </c>
      <c r="E12">
        <v>510</v>
      </c>
      <c r="F12">
        <v>272</v>
      </c>
      <c r="G12">
        <v>0</v>
      </c>
      <c r="H12">
        <v>0</v>
      </c>
      <c r="I12">
        <v>1</v>
      </c>
      <c r="J12">
        <v>0</v>
      </c>
      <c r="K12">
        <v>14</v>
      </c>
      <c r="L12">
        <v>0</v>
      </c>
      <c r="M12">
        <v>0</v>
      </c>
      <c r="N12">
        <v>0</v>
      </c>
      <c r="O12">
        <v>18</v>
      </c>
    </row>
    <row r="13" spans="1:15" x14ac:dyDescent="0.25">
      <c r="B13" t="s">
        <v>16</v>
      </c>
      <c r="C13" t="s">
        <v>106</v>
      </c>
      <c r="D13">
        <v>0</v>
      </c>
      <c r="E13">
        <v>417</v>
      </c>
      <c r="F13">
        <v>330</v>
      </c>
      <c r="G13">
        <v>0</v>
      </c>
      <c r="H13">
        <v>0</v>
      </c>
      <c r="I13">
        <v>2</v>
      </c>
      <c r="J13">
        <v>0</v>
      </c>
      <c r="K13">
        <v>4</v>
      </c>
      <c r="L13">
        <v>0</v>
      </c>
      <c r="M13">
        <v>1</v>
      </c>
      <c r="N13">
        <v>0</v>
      </c>
      <c r="O13">
        <v>4</v>
      </c>
    </row>
    <row r="14" spans="1:15" x14ac:dyDescent="0.25">
      <c r="B14" t="s">
        <v>17</v>
      </c>
      <c r="C14" t="s">
        <v>106</v>
      </c>
      <c r="D14">
        <v>0</v>
      </c>
      <c r="E14">
        <v>345</v>
      </c>
      <c r="F14">
        <v>181</v>
      </c>
      <c r="G14">
        <v>7</v>
      </c>
      <c r="H14">
        <v>1</v>
      </c>
      <c r="I14">
        <v>4</v>
      </c>
      <c r="J14">
        <v>0</v>
      </c>
      <c r="K14">
        <v>0</v>
      </c>
      <c r="L14">
        <v>0</v>
      </c>
      <c r="M14">
        <v>1</v>
      </c>
      <c r="N14">
        <v>0</v>
      </c>
      <c r="O14">
        <v>2</v>
      </c>
    </row>
    <row r="15" spans="1:15" x14ac:dyDescent="0.25">
      <c r="B15" t="s">
        <v>18</v>
      </c>
      <c r="C15" t="s">
        <v>106</v>
      </c>
      <c r="D15">
        <v>0</v>
      </c>
      <c r="E15">
        <v>463</v>
      </c>
      <c r="F15">
        <v>172</v>
      </c>
      <c r="G15">
        <v>1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6</v>
      </c>
    </row>
    <row r="16" spans="1:15" x14ac:dyDescent="0.25">
      <c r="B16" t="s">
        <v>19</v>
      </c>
      <c r="C16" t="s">
        <v>106</v>
      </c>
      <c r="D16">
        <v>0</v>
      </c>
      <c r="E16">
        <v>255</v>
      </c>
      <c r="F16">
        <v>45</v>
      </c>
      <c r="G16">
        <v>15</v>
      </c>
      <c r="H16">
        <v>0</v>
      </c>
      <c r="I16">
        <v>18</v>
      </c>
      <c r="J16">
        <v>0</v>
      </c>
      <c r="K16">
        <v>15</v>
      </c>
      <c r="L16">
        <v>1</v>
      </c>
      <c r="M16">
        <v>6</v>
      </c>
      <c r="N16">
        <v>1</v>
      </c>
      <c r="O16">
        <v>4</v>
      </c>
    </row>
    <row r="17" spans="2:15" x14ac:dyDescent="0.25">
      <c r="B17" t="s">
        <v>20</v>
      </c>
      <c r="C17" t="s">
        <v>106</v>
      </c>
      <c r="D17">
        <v>0</v>
      </c>
      <c r="E17">
        <v>377</v>
      </c>
      <c r="F17">
        <v>129</v>
      </c>
      <c r="G17">
        <v>19</v>
      </c>
      <c r="H17">
        <v>0</v>
      </c>
      <c r="I17">
        <v>7</v>
      </c>
      <c r="J17">
        <v>0</v>
      </c>
      <c r="K17">
        <v>12</v>
      </c>
      <c r="L17">
        <v>2</v>
      </c>
      <c r="M17">
        <v>0</v>
      </c>
      <c r="N17">
        <v>1</v>
      </c>
      <c r="O17">
        <v>4</v>
      </c>
    </row>
    <row r="18" spans="2:15" x14ac:dyDescent="0.25">
      <c r="B18" t="s">
        <v>21</v>
      </c>
      <c r="C18" t="s">
        <v>106</v>
      </c>
      <c r="D18">
        <v>0</v>
      </c>
      <c r="E18">
        <v>312</v>
      </c>
      <c r="F18">
        <v>79</v>
      </c>
      <c r="G18">
        <v>0</v>
      </c>
      <c r="H18">
        <v>0</v>
      </c>
      <c r="I18">
        <v>16</v>
      </c>
      <c r="J18">
        <v>1</v>
      </c>
      <c r="K18">
        <v>16</v>
      </c>
      <c r="L18">
        <v>0</v>
      </c>
      <c r="M18">
        <v>0</v>
      </c>
      <c r="N18">
        <v>0</v>
      </c>
      <c r="O18">
        <v>10</v>
      </c>
    </row>
    <row r="19" spans="2:15" x14ac:dyDescent="0.25">
      <c r="B19" t="s">
        <v>22</v>
      </c>
      <c r="C19" t="s">
        <v>106</v>
      </c>
      <c r="D19">
        <v>0</v>
      </c>
      <c r="E19">
        <v>425</v>
      </c>
      <c r="F19">
        <v>41</v>
      </c>
      <c r="G19">
        <v>0</v>
      </c>
      <c r="H19">
        <v>0</v>
      </c>
      <c r="I19">
        <v>6</v>
      </c>
      <c r="J19">
        <v>0</v>
      </c>
      <c r="K19">
        <v>12</v>
      </c>
      <c r="L19">
        <v>0</v>
      </c>
      <c r="M19">
        <v>0</v>
      </c>
      <c r="N19">
        <v>0</v>
      </c>
      <c r="O19">
        <v>8</v>
      </c>
    </row>
    <row r="20" spans="2:15" x14ac:dyDescent="0.25">
      <c r="B20" t="s">
        <v>23</v>
      </c>
      <c r="C20" t="s">
        <v>106</v>
      </c>
      <c r="D20">
        <v>0</v>
      </c>
      <c r="E20">
        <v>372</v>
      </c>
      <c r="F20">
        <v>42</v>
      </c>
      <c r="G20">
        <v>1</v>
      </c>
      <c r="H20">
        <v>0</v>
      </c>
      <c r="I20">
        <v>14</v>
      </c>
      <c r="J20">
        <v>3</v>
      </c>
      <c r="K20">
        <v>5</v>
      </c>
      <c r="L20">
        <v>0</v>
      </c>
      <c r="M20">
        <v>1</v>
      </c>
      <c r="N20">
        <v>0</v>
      </c>
      <c r="O20">
        <v>3</v>
      </c>
    </row>
    <row r="21" spans="2:15" x14ac:dyDescent="0.25">
      <c r="B21" t="s">
        <v>24</v>
      </c>
      <c r="C21" t="s">
        <v>106</v>
      </c>
      <c r="D21">
        <v>0</v>
      </c>
      <c r="E21">
        <v>425</v>
      </c>
      <c r="F21">
        <v>109</v>
      </c>
      <c r="G21">
        <v>0</v>
      </c>
      <c r="H21">
        <v>1</v>
      </c>
      <c r="I21">
        <v>6</v>
      </c>
      <c r="J21">
        <v>3</v>
      </c>
      <c r="K21">
        <v>13</v>
      </c>
      <c r="L21">
        <v>0</v>
      </c>
      <c r="M21">
        <v>2</v>
      </c>
      <c r="N21">
        <v>0</v>
      </c>
      <c r="O21">
        <v>7</v>
      </c>
    </row>
    <row r="22" spans="2:15" x14ac:dyDescent="0.25">
      <c r="B22" t="s">
        <v>25</v>
      </c>
      <c r="C22" t="s">
        <v>106</v>
      </c>
      <c r="D22">
        <v>5</v>
      </c>
      <c r="E22">
        <v>151</v>
      </c>
      <c r="F22">
        <v>5</v>
      </c>
      <c r="G22">
        <v>22</v>
      </c>
      <c r="H22">
        <v>1</v>
      </c>
      <c r="I22">
        <v>4</v>
      </c>
      <c r="J22">
        <v>0</v>
      </c>
      <c r="K22">
        <v>20</v>
      </c>
      <c r="L22">
        <v>0</v>
      </c>
      <c r="M22">
        <v>0</v>
      </c>
      <c r="N22">
        <v>3</v>
      </c>
      <c r="O22">
        <v>17</v>
      </c>
    </row>
    <row r="23" spans="2:15" x14ac:dyDescent="0.25">
      <c r="B23" t="s">
        <v>26</v>
      </c>
      <c r="C23" t="s">
        <v>106</v>
      </c>
      <c r="D23">
        <v>7</v>
      </c>
      <c r="E23">
        <v>24</v>
      </c>
      <c r="F23">
        <v>7</v>
      </c>
      <c r="G23">
        <v>2</v>
      </c>
      <c r="H23">
        <v>0</v>
      </c>
      <c r="I23">
        <v>5</v>
      </c>
      <c r="J23">
        <v>0</v>
      </c>
      <c r="K23">
        <v>30</v>
      </c>
      <c r="L23">
        <v>1</v>
      </c>
      <c r="M23">
        <v>0</v>
      </c>
      <c r="N23">
        <v>0</v>
      </c>
      <c r="O23">
        <v>4</v>
      </c>
    </row>
    <row r="24" spans="2:15" x14ac:dyDescent="0.25">
      <c r="B24" t="s">
        <v>27</v>
      </c>
      <c r="C24" t="s">
        <v>106</v>
      </c>
      <c r="D24">
        <v>0</v>
      </c>
      <c r="E24">
        <v>151</v>
      </c>
      <c r="F24">
        <v>58</v>
      </c>
      <c r="G24">
        <v>1</v>
      </c>
      <c r="H24">
        <v>0</v>
      </c>
      <c r="I24">
        <v>0</v>
      </c>
      <c r="J24">
        <v>0</v>
      </c>
      <c r="K24">
        <v>7</v>
      </c>
      <c r="L24">
        <v>3</v>
      </c>
      <c r="M24">
        <v>1</v>
      </c>
      <c r="N24">
        <v>0</v>
      </c>
      <c r="O24">
        <v>2</v>
      </c>
    </row>
    <row r="25" spans="2:15" x14ac:dyDescent="0.25">
      <c r="B25" t="s">
        <v>28</v>
      </c>
      <c r="C25" t="s">
        <v>106</v>
      </c>
      <c r="D25">
        <v>0</v>
      </c>
      <c r="E25">
        <v>288</v>
      </c>
      <c r="F25">
        <v>44</v>
      </c>
      <c r="G25">
        <v>1</v>
      </c>
      <c r="H25">
        <v>0</v>
      </c>
      <c r="I25">
        <v>1</v>
      </c>
      <c r="J25">
        <v>0</v>
      </c>
      <c r="K25">
        <v>33</v>
      </c>
      <c r="L25">
        <v>0</v>
      </c>
      <c r="M25">
        <v>0</v>
      </c>
      <c r="N25">
        <v>0</v>
      </c>
      <c r="O25">
        <v>13</v>
      </c>
    </row>
    <row r="26" spans="2:15" x14ac:dyDescent="0.25">
      <c r="B26" t="s">
        <v>29</v>
      </c>
      <c r="C26" t="s">
        <v>106</v>
      </c>
      <c r="D26">
        <v>2</v>
      </c>
      <c r="E26">
        <v>31</v>
      </c>
      <c r="F26">
        <v>1</v>
      </c>
      <c r="G26">
        <v>48</v>
      </c>
      <c r="H26">
        <v>0</v>
      </c>
      <c r="I26">
        <v>10</v>
      </c>
      <c r="J26">
        <v>0</v>
      </c>
      <c r="K26">
        <v>0</v>
      </c>
      <c r="L26">
        <v>1</v>
      </c>
      <c r="M26">
        <v>12</v>
      </c>
      <c r="N26">
        <v>0</v>
      </c>
      <c r="O26">
        <v>1</v>
      </c>
    </row>
    <row r="27" spans="2:15" x14ac:dyDescent="0.25">
      <c r="B27" t="s">
        <v>30</v>
      </c>
      <c r="C27" t="s">
        <v>106</v>
      </c>
      <c r="D27">
        <v>1</v>
      </c>
      <c r="E27">
        <v>346</v>
      </c>
      <c r="F27">
        <v>106</v>
      </c>
      <c r="G27">
        <v>1</v>
      </c>
      <c r="H27">
        <v>0</v>
      </c>
      <c r="I27">
        <v>6</v>
      </c>
      <c r="J27">
        <v>0</v>
      </c>
      <c r="K27">
        <v>25</v>
      </c>
      <c r="L27">
        <v>3</v>
      </c>
      <c r="M27">
        <v>0</v>
      </c>
      <c r="N27">
        <v>3</v>
      </c>
      <c r="O27">
        <v>28</v>
      </c>
    </row>
    <row r="28" spans="2:15" x14ac:dyDescent="0.25">
      <c r="B28" t="s">
        <v>31</v>
      </c>
      <c r="C28" t="s">
        <v>106</v>
      </c>
      <c r="D28">
        <v>0</v>
      </c>
      <c r="E28">
        <v>267</v>
      </c>
      <c r="F28">
        <v>8</v>
      </c>
      <c r="G28">
        <v>10</v>
      </c>
      <c r="H28">
        <v>0</v>
      </c>
      <c r="I28">
        <v>32</v>
      </c>
      <c r="J28">
        <v>2</v>
      </c>
      <c r="K28">
        <v>11</v>
      </c>
      <c r="L28">
        <v>1</v>
      </c>
      <c r="M28">
        <v>2</v>
      </c>
      <c r="N28">
        <v>0</v>
      </c>
      <c r="O28">
        <v>4</v>
      </c>
    </row>
    <row r="29" spans="2:15" x14ac:dyDescent="0.25">
      <c r="B29" t="s">
        <v>32</v>
      </c>
      <c r="C29" t="s">
        <v>106</v>
      </c>
      <c r="D29">
        <v>2</v>
      </c>
      <c r="E29">
        <v>276</v>
      </c>
      <c r="F29">
        <v>74</v>
      </c>
      <c r="G29">
        <v>5</v>
      </c>
      <c r="H29">
        <v>6</v>
      </c>
      <c r="I29">
        <v>2</v>
      </c>
      <c r="J29">
        <v>0</v>
      </c>
      <c r="K29">
        <v>46</v>
      </c>
      <c r="L29">
        <v>44</v>
      </c>
      <c r="M29">
        <v>0</v>
      </c>
      <c r="N29">
        <v>1</v>
      </c>
      <c r="O29">
        <v>14</v>
      </c>
    </row>
    <row r="30" spans="2:15" x14ac:dyDescent="0.25">
      <c r="B30" t="s">
        <v>33</v>
      </c>
      <c r="C30" t="s">
        <v>106</v>
      </c>
      <c r="D30">
        <v>1</v>
      </c>
      <c r="E30">
        <v>22</v>
      </c>
      <c r="F30">
        <v>0</v>
      </c>
      <c r="G30">
        <v>73</v>
      </c>
      <c r="H30">
        <v>7</v>
      </c>
      <c r="I30">
        <v>3</v>
      </c>
      <c r="J30">
        <v>0</v>
      </c>
      <c r="K30">
        <v>0</v>
      </c>
      <c r="L30">
        <v>43</v>
      </c>
      <c r="M30">
        <v>0</v>
      </c>
      <c r="N30">
        <v>0</v>
      </c>
      <c r="O30">
        <v>0</v>
      </c>
    </row>
    <row r="31" spans="2:15" x14ac:dyDescent="0.25">
      <c r="B31" t="s">
        <v>34</v>
      </c>
      <c r="C31" t="s">
        <v>106</v>
      </c>
      <c r="D31">
        <v>2</v>
      </c>
      <c r="E31">
        <v>20</v>
      </c>
      <c r="F31">
        <v>0</v>
      </c>
      <c r="G31">
        <v>10</v>
      </c>
      <c r="H31">
        <v>0</v>
      </c>
      <c r="I31">
        <v>1</v>
      </c>
      <c r="J31">
        <v>0</v>
      </c>
      <c r="K31">
        <v>2</v>
      </c>
      <c r="L31">
        <v>68</v>
      </c>
      <c r="M31">
        <v>1</v>
      </c>
      <c r="N31">
        <v>0</v>
      </c>
      <c r="O31">
        <v>0</v>
      </c>
    </row>
    <row r="32" spans="2:15" x14ac:dyDescent="0.25">
      <c r="B32" t="s">
        <v>35</v>
      </c>
      <c r="C32" t="s">
        <v>106</v>
      </c>
      <c r="D32">
        <v>23</v>
      </c>
      <c r="E32">
        <v>35</v>
      </c>
      <c r="F32">
        <v>4</v>
      </c>
      <c r="G32">
        <v>89</v>
      </c>
      <c r="H32">
        <v>6</v>
      </c>
      <c r="I32">
        <v>10</v>
      </c>
      <c r="J32">
        <v>1</v>
      </c>
      <c r="K32">
        <v>2</v>
      </c>
      <c r="L32">
        <v>46</v>
      </c>
      <c r="M32">
        <v>5</v>
      </c>
      <c r="N32">
        <v>0</v>
      </c>
      <c r="O32">
        <v>3</v>
      </c>
    </row>
    <row r="33" spans="2:15" x14ac:dyDescent="0.25">
      <c r="B33" t="s">
        <v>149</v>
      </c>
      <c r="C33" t="s">
        <v>106</v>
      </c>
      <c r="D33">
        <v>2</v>
      </c>
      <c r="E33">
        <v>213</v>
      </c>
      <c r="F33">
        <v>27</v>
      </c>
      <c r="G33">
        <v>2</v>
      </c>
      <c r="H33">
        <v>4</v>
      </c>
      <c r="I33">
        <v>5</v>
      </c>
      <c r="J33">
        <v>0</v>
      </c>
      <c r="K33">
        <v>45</v>
      </c>
      <c r="L33">
        <v>20</v>
      </c>
      <c r="M33">
        <v>1</v>
      </c>
      <c r="N33">
        <v>0</v>
      </c>
      <c r="O33">
        <v>13</v>
      </c>
    </row>
    <row r="34" spans="2:15" x14ac:dyDescent="0.25">
      <c r="B34" t="s">
        <v>36</v>
      </c>
      <c r="C34" t="s">
        <v>106</v>
      </c>
      <c r="D34">
        <v>0</v>
      </c>
      <c r="E34">
        <v>38</v>
      </c>
      <c r="F34">
        <v>6</v>
      </c>
      <c r="G34">
        <v>2</v>
      </c>
      <c r="H34">
        <v>0</v>
      </c>
      <c r="I34">
        <v>1</v>
      </c>
      <c r="J34">
        <v>0</v>
      </c>
      <c r="K34">
        <v>18</v>
      </c>
      <c r="L34">
        <v>8</v>
      </c>
      <c r="M34">
        <v>0</v>
      </c>
      <c r="N34">
        <v>0</v>
      </c>
      <c r="O34">
        <v>4</v>
      </c>
    </row>
    <row r="35" spans="2:15" x14ac:dyDescent="0.25">
      <c r="B35" t="s">
        <v>37</v>
      </c>
      <c r="C35" t="s">
        <v>106</v>
      </c>
      <c r="D35">
        <v>5</v>
      </c>
      <c r="E35">
        <v>10</v>
      </c>
      <c r="F35">
        <v>3</v>
      </c>
      <c r="G35">
        <v>1</v>
      </c>
      <c r="H35">
        <v>0</v>
      </c>
      <c r="I35">
        <v>4</v>
      </c>
      <c r="J35">
        <v>0</v>
      </c>
      <c r="K35">
        <v>10</v>
      </c>
      <c r="L35">
        <v>9</v>
      </c>
      <c r="M35">
        <v>0</v>
      </c>
      <c r="N35">
        <v>0</v>
      </c>
      <c r="O35">
        <v>0</v>
      </c>
    </row>
    <row r="36" spans="2:15" x14ac:dyDescent="0.25">
      <c r="B36" t="s">
        <v>38</v>
      </c>
      <c r="C36" t="s">
        <v>106</v>
      </c>
      <c r="D36">
        <v>3</v>
      </c>
      <c r="E36">
        <v>126</v>
      </c>
      <c r="F36">
        <v>27</v>
      </c>
      <c r="G36">
        <v>0</v>
      </c>
      <c r="H36">
        <v>1</v>
      </c>
      <c r="I36">
        <v>1</v>
      </c>
      <c r="J36">
        <v>0</v>
      </c>
      <c r="K36">
        <v>16</v>
      </c>
      <c r="L36">
        <v>0</v>
      </c>
      <c r="M36">
        <v>0</v>
      </c>
      <c r="N36">
        <v>1</v>
      </c>
      <c r="O36">
        <v>6</v>
      </c>
    </row>
    <row r="37" spans="2:15" x14ac:dyDescent="0.25">
      <c r="B37" t="s">
        <v>39</v>
      </c>
      <c r="C37" t="s">
        <v>106</v>
      </c>
      <c r="D37">
        <v>5</v>
      </c>
      <c r="E37">
        <v>9</v>
      </c>
      <c r="F37">
        <v>2</v>
      </c>
      <c r="G37">
        <v>2</v>
      </c>
      <c r="H37">
        <v>0</v>
      </c>
      <c r="I37">
        <v>1</v>
      </c>
      <c r="J37">
        <v>2</v>
      </c>
      <c r="K37">
        <v>1</v>
      </c>
      <c r="L37">
        <v>1</v>
      </c>
      <c r="M37">
        <v>0</v>
      </c>
      <c r="N37">
        <v>0</v>
      </c>
      <c r="O37">
        <v>0</v>
      </c>
    </row>
    <row r="38" spans="2:15" x14ac:dyDescent="0.25">
      <c r="B38" t="s">
        <v>40</v>
      </c>
      <c r="C38" t="s">
        <v>106</v>
      </c>
      <c r="D38">
        <v>0</v>
      </c>
      <c r="E38">
        <v>1</v>
      </c>
      <c r="F38">
        <v>4</v>
      </c>
      <c r="G38">
        <v>0</v>
      </c>
      <c r="H38">
        <v>0</v>
      </c>
      <c r="I38">
        <v>0</v>
      </c>
      <c r="J38">
        <v>0</v>
      </c>
      <c r="K38">
        <v>6</v>
      </c>
      <c r="L38">
        <v>15</v>
      </c>
      <c r="M38">
        <v>0</v>
      </c>
      <c r="N38">
        <v>2</v>
      </c>
      <c r="O38">
        <v>0</v>
      </c>
    </row>
    <row r="39" spans="2:15" x14ac:dyDescent="0.25">
      <c r="B39" t="s">
        <v>41</v>
      </c>
      <c r="C39" t="s">
        <v>106</v>
      </c>
      <c r="D39">
        <v>0</v>
      </c>
      <c r="E39">
        <v>182</v>
      </c>
      <c r="F39">
        <v>13</v>
      </c>
      <c r="G39">
        <v>0</v>
      </c>
      <c r="H39">
        <v>1</v>
      </c>
      <c r="I39">
        <v>0</v>
      </c>
      <c r="J39">
        <v>0</v>
      </c>
      <c r="K39">
        <v>53</v>
      </c>
      <c r="L39">
        <v>1</v>
      </c>
      <c r="M39">
        <v>1</v>
      </c>
      <c r="N39">
        <v>1</v>
      </c>
      <c r="O39">
        <v>3</v>
      </c>
    </row>
    <row r="40" spans="2:15" x14ac:dyDescent="0.25">
      <c r="B40" t="s">
        <v>42</v>
      </c>
      <c r="C40" t="s">
        <v>106</v>
      </c>
      <c r="D40">
        <v>0</v>
      </c>
      <c r="E40">
        <v>95</v>
      </c>
      <c r="F40">
        <v>13</v>
      </c>
      <c r="G40">
        <v>2</v>
      </c>
      <c r="H40">
        <v>1</v>
      </c>
      <c r="I40">
        <v>2</v>
      </c>
      <c r="J40">
        <v>0</v>
      </c>
      <c r="K40">
        <v>7</v>
      </c>
      <c r="L40">
        <v>2</v>
      </c>
      <c r="M40">
        <v>0</v>
      </c>
      <c r="N40">
        <v>0</v>
      </c>
      <c r="O40">
        <v>3</v>
      </c>
    </row>
    <row r="41" spans="2:15" x14ac:dyDescent="0.25">
      <c r="B41" t="s">
        <v>60</v>
      </c>
      <c r="C41" t="s">
        <v>106</v>
      </c>
      <c r="D41">
        <v>2</v>
      </c>
      <c r="E41">
        <v>43</v>
      </c>
      <c r="F41">
        <v>8</v>
      </c>
      <c r="G41">
        <v>0</v>
      </c>
      <c r="H41">
        <v>2</v>
      </c>
      <c r="I41">
        <v>1</v>
      </c>
      <c r="J41">
        <v>0</v>
      </c>
      <c r="K41">
        <v>9</v>
      </c>
      <c r="L41">
        <v>2</v>
      </c>
      <c r="M41">
        <v>0</v>
      </c>
      <c r="N41">
        <v>0</v>
      </c>
      <c r="O41">
        <v>4</v>
      </c>
    </row>
    <row r="42" spans="2:15" x14ac:dyDescent="0.25">
      <c r="B42" t="s">
        <v>61</v>
      </c>
      <c r="C42" t="s">
        <v>106</v>
      </c>
      <c r="D42">
        <v>2</v>
      </c>
      <c r="E42">
        <v>21</v>
      </c>
      <c r="F42">
        <v>10</v>
      </c>
      <c r="G42">
        <v>2</v>
      </c>
      <c r="H42">
        <v>0</v>
      </c>
      <c r="I42">
        <v>2</v>
      </c>
      <c r="J42">
        <v>0</v>
      </c>
      <c r="K42">
        <v>7</v>
      </c>
      <c r="L42">
        <v>68</v>
      </c>
      <c r="M42">
        <v>2</v>
      </c>
      <c r="N42">
        <v>0</v>
      </c>
      <c r="O42">
        <v>7</v>
      </c>
    </row>
    <row r="43" spans="2:15" x14ac:dyDescent="0.25">
      <c r="B43" t="s">
        <v>62</v>
      </c>
      <c r="C43" t="s">
        <v>106</v>
      </c>
      <c r="D43">
        <v>3</v>
      </c>
      <c r="E43">
        <v>154</v>
      </c>
      <c r="F43">
        <v>10</v>
      </c>
      <c r="G43">
        <v>0</v>
      </c>
      <c r="H43">
        <v>0</v>
      </c>
      <c r="I43">
        <v>0</v>
      </c>
      <c r="J43">
        <v>0</v>
      </c>
      <c r="K43">
        <v>10</v>
      </c>
      <c r="L43">
        <v>6</v>
      </c>
      <c r="M43">
        <v>0</v>
      </c>
      <c r="N43">
        <v>0</v>
      </c>
      <c r="O43">
        <v>6</v>
      </c>
    </row>
    <row r="44" spans="2:15" x14ac:dyDescent="0.25">
      <c r="B44" t="s">
        <v>63</v>
      </c>
      <c r="C44" t="s">
        <v>106</v>
      </c>
      <c r="D44">
        <v>1</v>
      </c>
      <c r="E44">
        <v>70</v>
      </c>
      <c r="F44">
        <v>10</v>
      </c>
      <c r="G44">
        <v>1</v>
      </c>
      <c r="H44">
        <v>0</v>
      </c>
      <c r="I44">
        <v>1</v>
      </c>
      <c r="J44">
        <v>0</v>
      </c>
      <c r="K44">
        <v>1</v>
      </c>
      <c r="L44">
        <v>5</v>
      </c>
      <c r="M44">
        <v>0</v>
      </c>
      <c r="N44">
        <v>0</v>
      </c>
      <c r="O44">
        <v>1</v>
      </c>
    </row>
    <row r="45" spans="2:15" x14ac:dyDescent="0.25">
      <c r="B45" t="s">
        <v>64</v>
      </c>
      <c r="C45" t="s">
        <v>106</v>
      </c>
      <c r="D45">
        <v>0</v>
      </c>
      <c r="E45">
        <v>75</v>
      </c>
      <c r="F45">
        <v>10</v>
      </c>
      <c r="G45">
        <v>1</v>
      </c>
      <c r="H45">
        <v>0</v>
      </c>
      <c r="I45">
        <v>0</v>
      </c>
      <c r="J45">
        <v>0</v>
      </c>
      <c r="K45">
        <v>1</v>
      </c>
      <c r="L45">
        <v>3</v>
      </c>
      <c r="M45">
        <v>1</v>
      </c>
      <c r="N45">
        <v>0</v>
      </c>
      <c r="O45">
        <v>4</v>
      </c>
    </row>
    <row r="46" spans="2:15" x14ac:dyDescent="0.25">
      <c r="B46" t="s">
        <v>65</v>
      </c>
      <c r="C46" t="s">
        <v>106</v>
      </c>
      <c r="D46">
        <v>3</v>
      </c>
      <c r="E46">
        <v>18</v>
      </c>
      <c r="F46">
        <v>10</v>
      </c>
      <c r="G46">
        <v>4</v>
      </c>
      <c r="H46">
        <v>0</v>
      </c>
      <c r="I46">
        <v>0</v>
      </c>
      <c r="J46">
        <v>0</v>
      </c>
      <c r="K46">
        <v>1</v>
      </c>
      <c r="L46">
        <v>6</v>
      </c>
      <c r="M46">
        <v>0</v>
      </c>
      <c r="N46">
        <v>0</v>
      </c>
      <c r="O46">
        <v>0</v>
      </c>
    </row>
    <row r="47" spans="2:15" x14ac:dyDescent="0.25">
      <c r="B47" t="s">
        <v>66</v>
      </c>
      <c r="C47" t="s">
        <v>106</v>
      </c>
      <c r="D47">
        <v>0</v>
      </c>
      <c r="E47">
        <v>28</v>
      </c>
      <c r="F47">
        <v>10</v>
      </c>
      <c r="G47">
        <v>0</v>
      </c>
      <c r="H47">
        <v>0</v>
      </c>
      <c r="I47">
        <v>0</v>
      </c>
      <c r="J47">
        <v>0</v>
      </c>
      <c r="K47">
        <v>2</v>
      </c>
      <c r="L47">
        <v>5</v>
      </c>
      <c r="M47">
        <v>0</v>
      </c>
      <c r="N47">
        <v>0</v>
      </c>
      <c r="O47">
        <v>1</v>
      </c>
    </row>
    <row r="48" spans="2:15" x14ac:dyDescent="0.25">
      <c r="B48" t="s">
        <v>67</v>
      </c>
      <c r="C48" t="s">
        <v>106</v>
      </c>
      <c r="D48">
        <v>0</v>
      </c>
      <c r="E48">
        <v>26</v>
      </c>
      <c r="F48">
        <v>10</v>
      </c>
      <c r="G48">
        <v>0</v>
      </c>
      <c r="H48">
        <v>0</v>
      </c>
      <c r="I48">
        <v>2</v>
      </c>
      <c r="J48">
        <v>0</v>
      </c>
      <c r="K48">
        <v>4</v>
      </c>
      <c r="L48">
        <v>1</v>
      </c>
      <c r="M48">
        <v>2</v>
      </c>
      <c r="N48">
        <v>0</v>
      </c>
      <c r="O48">
        <v>0</v>
      </c>
    </row>
    <row r="49" spans="2:15" x14ac:dyDescent="0.25">
      <c r="B49" t="s">
        <v>68</v>
      </c>
      <c r="C49" t="s">
        <v>106</v>
      </c>
      <c r="D49">
        <v>1</v>
      </c>
      <c r="E49">
        <v>96</v>
      </c>
      <c r="F49">
        <v>10</v>
      </c>
      <c r="G49">
        <v>0</v>
      </c>
      <c r="H49">
        <v>0</v>
      </c>
      <c r="I49">
        <v>1</v>
      </c>
      <c r="J49">
        <v>0</v>
      </c>
      <c r="K49">
        <v>1</v>
      </c>
      <c r="L49">
        <v>3</v>
      </c>
      <c r="M49">
        <v>0</v>
      </c>
      <c r="N49">
        <v>0</v>
      </c>
      <c r="O49">
        <v>5</v>
      </c>
    </row>
    <row r="50" spans="2:15" x14ac:dyDescent="0.25">
      <c r="B50" t="s">
        <v>69</v>
      </c>
      <c r="C50" t="s">
        <v>106</v>
      </c>
      <c r="D50">
        <v>0</v>
      </c>
      <c r="E50">
        <v>9</v>
      </c>
      <c r="F50">
        <v>10</v>
      </c>
      <c r="G50">
        <v>0</v>
      </c>
      <c r="H50">
        <v>0</v>
      </c>
      <c r="I50">
        <v>0</v>
      </c>
      <c r="J50">
        <v>0</v>
      </c>
      <c r="K50">
        <v>3</v>
      </c>
      <c r="L50">
        <v>17</v>
      </c>
      <c r="M50">
        <v>1</v>
      </c>
      <c r="N50">
        <v>0</v>
      </c>
      <c r="O50">
        <v>0</v>
      </c>
    </row>
    <row r="51" spans="2:15" x14ac:dyDescent="0.25">
      <c r="B51" t="s">
        <v>70</v>
      </c>
      <c r="C51" t="s">
        <v>106</v>
      </c>
      <c r="D51">
        <v>1</v>
      </c>
      <c r="E51">
        <v>56</v>
      </c>
      <c r="F51">
        <v>7</v>
      </c>
      <c r="G51">
        <v>2</v>
      </c>
      <c r="H51">
        <v>0</v>
      </c>
      <c r="I51">
        <v>1</v>
      </c>
      <c r="J51">
        <v>0</v>
      </c>
      <c r="K51">
        <v>13</v>
      </c>
      <c r="L51">
        <v>3</v>
      </c>
      <c r="M51">
        <v>0</v>
      </c>
      <c r="N51">
        <v>0</v>
      </c>
      <c r="O51">
        <v>12</v>
      </c>
    </row>
    <row r="52" spans="2:15" x14ac:dyDescent="0.25">
      <c r="B52" t="s">
        <v>71</v>
      </c>
      <c r="C52" t="s">
        <v>106</v>
      </c>
      <c r="D52">
        <v>0</v>
      </c>
      <c r="E52">
        <v>116</v>
      </c>
      <c r="F52">
        <v>10</v>
      </c>
      <c r="G52">
        <v>1</v>
      </c>
      <c r="H52">
        <v>0</v>
      </c>
      <c r="I52">
        <v>0</v>
      </c>
      <c r="J52">
        <v>0</v>
      </c>
      <c r="K52">
        <v>7</v>
      </c>
      <c r="L52">
        <v>2</v>
      </c>
      <c r="M52">
        <v>2</v>
      </c>
      <c r="N52">
        <v>0</v>
      </c>
      <c r="O52">
        <v>3</v>
      </c>
    </row>
    <row r="53" spans="2:15" x14ac:dyDescent="0.25">
      <c r="B53" t="s">
        <v>72</v>
      </c>
      <c r="C53" t="s">
        <v>106</v>
      </c>
      <c r="D53">
        <v>0</v>
      </c>
      <c r="E53">
        <v>43</v>
      </c>
      <c r="F53">
        <v>6</v>
      </c>
      <c r="G53">
        <v>1</v>
      </c>
      <c r="H53">
        <v>0</v>
      </c>
      <c r="I53">
        <v>0</v>
      </c>
      <c r="J53">
        <v>0</v>
      </c>
      <c r="K53">
        <v>8</v>
      </c>
      <c r="L53">
        <v>0</v>
      </c>
      <c r="M53">
        <v>0</v>
      </c>
      <c r="N53">
        <v>0</v>
      </c>
      <c r="O53">
        <v>4</v>
      </c>
    </row>
    <row r="54" spans="2:15" x14ac:dyDescent="0.25">
      <c r="B54" t="s">
        <v>73</v>
      </c>
      <c r="C54" t="s">
        <v>106</v>
      </c>
      <c r="D54">
        <v>23</v>
      </c>
      <c r="E54">
        <v>0</v>
      </c>
      <c r="F54">
        <v>0</v>
      </c>
      <c r="G54">
        <v>14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</row>
    <row r="55" spans="2:15" x14ac:dyDescent="0.25">
      <c r="B55" t="s">
        <v>74</v>
      </c>
      <c r="C55" t="s">
        <v>106</v>
      </c>
      <c r="D55">
        <v>0</v>
      </c>
      <c r="E55">
        <v>56</v>
      </c>
      <c r="F55">
        <v>20</v>
      </c>
      <c r="G55">
        <v>2</v>
      </c>
      <c r="H55">
        <v>0</v>
      </c>
      <c r="I55">
        <v>0</v>
      </c>
      <c r="J55">
        <v>0</v>
      </c>
      <c r="K55">
        <v>24</v>
      </c>
      <c r="L55">
        <v>5</v>
      </c>
      <c r="M55">
        <v>0</v>
      </c>
      <c r="N55">
        <v>0</v>
      </c>
      <c r="O55">
        <v>0</v>
      </c>
    </row>
    <row r="56" spans="2:15" x14ac:dyDescent="0.25">
      <c r="B56" t="s">
        <v>75</v>
      </c>
      <c r="C56" t="s">
        <v>106</v>
      </c>
      <c r="D56">
        <v>0</v>
      </c>
      <c r="E56">
        <v>26</v>
      </c>
      <c r="F56">
        <v>19</v>
      </c>
      <c r="G56">
        <v>0</v>
      </c>
      <c r="H56">
        <v>0</v>
      </c>
      <c r="I56">
        <v>0</v>
      </c>
      <c r="J56">
        <v>0</v>
      </c>
      <c r="K56">
        <v>15</v>
      </c>
      <c r="L56">
        <v>3</v>
      </c>
      <c r="M56">
        <v>0</v>
      </c>
      <c r="N56">
        <v>0</v>
      </c>
      <c r="O56">
        <v>1</v>
      </c>
    </row>
    <row r="57" spans="2:15" x14ac:dyDescent="0.25">
      <c r="B57" t="s">
        <v>193</v>
      </c>
      <c r="C57" t="s">
        <v>106</v>
      </c>
      <c r="D57">
        <v>0</v>
      </c>
      <c r="E57">
        <v>39</v>
      </c>
      <c r="F57">
        <v>9</v>
      </c>
      <c r="G57">
        <v>0</v>
      </c>
      <c r="H57">
        <v>0</v>
      </c>
      <c r="I57">
        <v>1</v>
      </c>
      <c r="J57">
        <v>0</v>
      </c>
      <c r="K57">
        <v>13</v>
      </c>
      <c r="L57">
        <v>0</v>
      </c>
      <c r="M57">
        <v>0</v>
      </c>
      <c r="N57">
        <v>0</v>
      </c>
      <c r="O57">
        <v>4</v>
      </c>
    </row>
    <row r="58" spans="2:15" x14ac:dyDescent="0.25">
      <c r="B58" t="s">
        <v>76</v>
      </c>
      <c r="C58" t="s">
        <v>106</v>
      </c>
      <c r="D58">
        <v>1</v>
      </c>
      <c r="E58">
        <v>93</v>
      </c>
      <c r="F58">
        <v>58</v>
      </c>
      <c r="G58">
        <v>0</v>
      </c>
      <c r="H58">
        <v>2</v>
      </c>
      <c r="I58">
        <v>0</v>
      </c>
      <c r="J58">
        <v>0</v>
      </c>
      <c r="K58">
        <v>6</v>
      </c>
      <c r="L58">
        <v>0</v>
      </c>
      <c r="M58">
        <v>0</v>
      </c>
      <c r="N58">
        <v>0</v>
      </c>
      <c r="O58">
        <v>3</v>
      </c>
    </row>
    <row r="59" spans="2:15" x14ac:dyDescent="0.25">
      <c r="B59" t="s">
        <v>77</v>
      </c>
      <c r="C59" t="s">
        <v>106</v>
      </c>
      <c r="D59">
        <v>2</v>
      </c>
      <c r="E59">
        <v>70</v>
      </c>
      <c r="F59">
        <v>23</v>
      </c>
      <c r="G59">
        <v>0</v>
      </c>
      <c r="H59">
        <v>1</v>
      </c>
      <c r="I59">
        <v>1</v>
      </c>
      <c r="J59">
        <v>0</v>
      </c>
      <c r="K59">
        <v>13</v>
      </c>
      <c r="L59">
        <v>4</v>
      </c>
      <c r="M59">
        <v>0</v>
      </c>
      <c r="N59">
        <v>0</v>
      </c>
      <c r="O59">
        <v>2</v>
      </c>
    </row>
    <row r="60" spans="2:15" x14ac:dyDescent="0.25">
      <c r="B60" t="s">
        <v>78</v>
      </c>
      <c r="C60" t="s">
        <v>106</v>
      </c>
      <c r="D60">
        <v>0</v>
      </c>
      <c r="E60">
        <v>35</v>
      </c>
      <c r="F60">
        <v>17</v>
      </c>
      <c r="G60">
        <v>2</v>
      </c>
      <c r="H60">
        <v>0</v>
      </c>
      <c r="I60">
        <v>2</v>
      </c>
      <c r="J60">
        <v>0</v>
      </c>
      <c r="K60">
        <v>7</v>
      </c>
      <c r="L60">
        <v>1</v>
      </c>
      <c r="M60">
        <v>0</v>
      </c>
      <c r="N60">
        <v>0</v>
      </c>
      <c r="O60">
        <v>0</v>
      </c>
    </row>
    <row r="61" spans="2:15" x14ac:dyDescent="0.25">
      <c r="B61" t="s">
        <v>87</v>
      </c>
      <c r="C61" t="s">
        <v>106</v>
      </c>
      <c r="D61">
        <v>0</v>
      </c>
      <c r="E61">
        <v>2</v>
      </c>
      <c r="F61">
        <v>4</v>
      </c>
      <c r="G61">
        <v>0</v>
      </c>
      <c r="H61">
        <v>0</v>
      </c>
      <c r="I61">
        <v>2</v>
      </c>
      <c r="J61">
        <v>0</v>
      </c>
      <c r="K61">
        <v>0</v>
      </c>
      <c r="L61">
        <v>14</v>
      </c>
      <c r="M61">
        <v>0</v>
      </c>
      <c r="N61">
        <v>0</v>
      </c>
      <c r="O61">
        <v>0</v>
      </c>
    </row>
    <row r="62" spans="2:15" x14ac:dyDescent="0.25">
      <c r="B62" t="s">
        <v>88</v>
      </c>
      <c r="C62" t="s">
        <v>106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3</v>
      </c>
      <c r="L62">
        <v>1</v>
      </c>
      <c r="M62">
        <v>0</v>
      </c>
      <c r="N62">
        <v>0</v>
      </c>
      <c r="O62">
        <v>0</v>
      </c>
    </row>
    <row r="63" spans="2:15" x14ac:dyDescent="0.25">
      <c r="B63" t="s">
        <v>89</v>
      </c>
      <c r="C63" t="s">
        <v>106</v>
      </c>
      <c r="D63">
        <v>2</v>
      </c>
      <c r="E63">
        <v>12</v>
      </c>
      <c r="F63">
        <v>4</v>
      </c>
      <c r="G63">
        <v>1</v>
      </c>
      <c r="H63">
        <v>0</v>
      </c>
      <c r="I63">
        <v>0</v>
      </c>
      <c r="J63">
        <v>0</v>
      </c>
      <c r="K63">
        <v>29</v>
      </c>
      <c r="L63">
        <v>39</v>
      </c>
      <c r="M63">
        <v>0</v>
      </c>
      <c r="N63">
        <v>0</v>
      </c>
      <c r="O63">
        <v>0</v>
      </c>
    </row>
    <row r="64" spans="2:15" x14ac:dyDescent="0.25">
      <c r="B64" t="s">
        <v>90</v>
      </c>
      <c r="C64" t="s">
        <v>106</v>
      </c>
      <c r="D64">
        <v>1</v>
      </c>
      <c r="E64">
        <v>97</v>
      </c>
      <c r="F64">
        <v>20</v>
      </c>
      <c r="G64">
        <v>1</v>
      </c>
      <c r="H64">
        <v>0</v>
      </c>
      <c r="I64">
        <v>2</v>
      </c>
      <c r="J64">
        <v>0</v>
      </c>
      <c r="K64">
        <v>9</v>
      </c>
      <c r="L64">
        <v>7</v>
      </c>
      <c r="M64">
        <v>0</v>
      </c>
      <c r="N64">
        <v>3</v>
      </c>
      <c r="O64">
        <v>0</v>
      </c>
    </row>
    <row r="65" spans="2:15" x14ac:dyDescent="0.25">
      <c r="B65" t="s">
        <v>91</v>
      </c>
      <c r="C65" t="s">
        <v>106</v>
      </c>
      <c r="D65">
        <v>0</v>
      </c>
      <c r="E65">
        <v>98</v>
      </c>
      <c r="F65">
        <v>13</v>
      </c>
      <c r="G65">
        <v>0</v>
      </c>
      <c r="H65">
        <v>0</v>
      </c>
      <c r="I65">
        <v>0</v>
      </c>
      <c r="J65">
        <v>0</v>
      </c>
      <c r="K65">
        <v>55</v>
      </c>
      <c r="L65">
        <v>59</v>
      </c>
      <c r="M65">
        <v>0</v>
      </c>
      <c r="N65">
        <v>2</v>
      </c>
      <c r="O65">
        <v>4</v>
      </c>
    </row>
    <row r="66" spans="2:15" x14ac:dyDescent="0.25">
      <c r="B66" t="s">
        <v>92</v>
      </c>
      <c r="C66" t="s">
        <v>106</v>
      </c>
      <c r="D66">
        <v>0</v>
      </c>
      <c r="E66">
        <v>0</v>
      </c>
      <c r="F66">
        <v>11</v>
      </c>
      <c r="G66">
        <v>0</v>
      </c>
      <c r="H66">
        <v>0</v>
      </c>
      <c r="I66">
        <v>0</v>
      </c>
      <c r="J66">
        <v>0</v>
      </c>
      <c r="K66">
        <v>8</v>
      </c>
      <c r="L66">
        <v>4</v>
      </c>
      <c r="M66">
        <v>0</v>
      </c>
      <c r="N66">
        <v>0</v>
      </c>
      <c r="O66">
        <v>0</v>
      </c>
    </row>
    <row r="67" spans="2:15" x14ac:dyDescent="0.25">
      <c r="B67" t="s">
        <v>93</v>
      </c>
      <c r="C67" t="s">
        <v>106</v>
      </c>
      <c r="D67">
        <v>3</v>
      </c>
      <c r="E67">
        <v>5</v>
      </c>
      <c r="F67">
        <v>6</v>
      </c>
      <c r="G67">
        <v>5</v>
      </c>
      <c r="H67">
        <v>0</v>
      </c>
      <c r="I67">
        <v>9</v>
      </c>
      <c r="J67">
        <v>0</v>
      </c>
      <c r="K67">
        <v>55</v>
      </c>
      <c r="L67">
        <v>102</v>
      </c>
      <c r="M67">
        <v>2</v>
      </c>
      <c r="N67">
        <v>0</v>
      </c>
      <c r="O67">
        <v>0</v>
      </c>
    </row>
    <row r="68" spans="2:15" x14ac:dyDescent="0.25">
      <c r="B68" t="s">
        <v>94</v>
      </c>
      <c r="C68" t="s">
        <v>106</v>
      </c>
      <c r="D68">
        <v>3</v>
      </c>
      <c r="E68">
        <v>56</v>
      </c>
      <c r="F68">
        <v>11</v>
      </c>
      <c r="G68">
        <v>1</v>
      </c>
      <c r="H68">
        <v>0</v>
      </c>
      <c r="I68">
        <v>3</v>
      </c>
      <c r="J68">
        <v>0</v>
      </c>
      <c r="K68">
        <v>44</v>
      </c>
      <c r="L68">
        <v>33</v>
      </c>
      <c r="M68">
        <v>0</v>
      </c>
      <c r="N68">
        <v>0</v>
      </c>
      <c r="O68">
        <v>0</v>
      </c>
    </row>
    <row r="69" spans="2:15" x14ac:dyDescent="0.25">
      <c r="B69" t="s">
        <v>95</v>
      </c>
      <c r="C69" t="s">
        <v>106</v>
      </c>
      <c r="D69">
        <v>4</v>
      </c>
      <c r="E69">
        <v>1</v>
      </c>
      <c r="F69">
        <v>0</v>
      </c>
      <c r="G69">
        <v>0</v>
      </c>
      <c r="H69">
        <v>1</v>
      </c>
      <c r="I69">
        <v>1</v>
      </c>
      <c r="J69">
        <v>0</v>
      </c>
      <c r="K69">
        <v>13</v>
      </c>
      <c r="L69">
        <v>1</v>
      </c>
      <c r="M69">
        <v>1</v>
      </c>
      <c r="N69">
        <v>0</v>
      </c>
      <c r="O69">
        <v>0</v>
      </c>
    </row>
    <row r="70" spans="2:15" x14ac:dyDescent="0.25">
      <c r="B70" t="s">
        <v>96</v>
      </c>
      <c r="C70" t="s">
        <v>106</v>
      </c>
      <c r="D70">
        <v>1</v>
      </c>
      <c r="E70">
        <v>187</v>
      </c>
      <c r="F70">
        <v>41</v>
      </c>
      <c r="G70">
        <v>3</v>
      </c>
      <c r="H70">
        <v>0</v>
      </c>
      <c r="I70">
        <v>1</v>
      </c>
      <c r="J70">
        <v>0</v>
      </c>
      <c r="K70">
        <v>4</v>
      </c>
      <c r="L70">
        <v>0</v>
      </c>
      <c r="M70">
        <v>0</v>
      </c>
      <c r="N70">
        <v>0</v>
      </c>
      <c r="O70">
        <v>1</v>
      </c>
    </row>
    <row r="71" spans="2:15" x14ac:dyDescent="0.25">
      <c r="B71" t="s">
        <v>131</v>
      </c>
      <c r="C71" t="s">
        <v>106</v>
      </c>
      <c r="D71">
        <v>7</v>
      </c>
      <c r="E71">
        <v>26</v>
      </c>
      <c r="F71">
        <v>4</v>
      </c>
      <c r="G71">
        <v>0</v>
      </c>
      <c r="H71">
        <v>0</v>
      </c>
      <c r="I71">
        <v>1</v>
      </c>
      <c r="J71">
        <v>0</v>
      </c>
      <c r="K71">
        <v>6</v>
      </c>
      <c r="L71">
        <v>10</v>
      </c>
      <c r="M71">
        <v>0</v>
      </c>
      <c r="N71">
        <v>0</v>
      </c>
      <c r="O71">
        <v>2</v>
      </c>
    </row>
    <row r="72" spans="2:15" x14ac:dyDescent="0.25">
      <c r="B72" t="s">
        <v>132</v>
      </c>
      <c r="C72" t="s">
        <v>106</v>
      </c>
      <c r="D72">
        <v>0</v>
      </c>
      <c r="E72">
        <v>0</v>
      </c>
      <c r="F72">
        <v>0</v>
      </c>
      <c r="G72">
        <v>1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</row>
    <row r="73" spans="2:15" x14ac:dyDescent="0.25">
      <c r="B73" t="s">
        <v>133</v>
      </c>
      <c r="C73" t="s">
        <v>106</v>
      </c>
      <c r="D73">
        <v>0</v>
      </c>
      <c r="E73">
        <v>1</v>
      </c>
      <c r="F73">
        <v>10</v>
      </c>
      <c r="G73">
        <v>0</v>
      </c>
      <c r="H73">
        <v>0</v>
      </c>
      <c r="I73">
        <v>0</v>
      </c>
      <c r="J73">
        <v>0</v>
      </c>
      <c r="K73">
        <v>0</v>
      </c>
      <c r="L73">
        <v>1</v>
      </c>
      <c r="M73">
        <v>0</v>
      </c>
      <c r="N73">
        <v>0</v>
      </c>
      <c r="O73">
        <v>0</v>
      </c>
    </row>
    <row r="74" spans="2:15" x14ac:dyDescent="0.25">
      <c r="B74" t="s">
        <v>134</v>
      </c>
      <c r="C74" t="s">
        <v>106</v>
      </c>
      <c r="D74">
        <v>2</v>
      </c>
      <c r="E74">
        <v>1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</row>
    <row r="75" spans="2:15" x14ac:dyDescent="0.25">
      <c r="B75" t="s">
        <v>135</v>
      </c>
      <c r="C75" t="s">
        <v>106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1</v>
      </c>
      <c r="L75">
        <v>1</v>
      </c>
      <c r="M75">
        <v>0</v>
      </c>
      <c r="N75">
        <v>0</v>
      </c>
      <c r="O75">
        <v>0</v>
      </c>
    </row>
    <row r="76" spans="2:15" x14ac:dyDescent="0.25">
      <c r="B76" t="s">
        <v>136</v>
      </c>
      <c r="C76" t="s">
        <v>106</v>
      </c>
      <c r="D76">
        <v>2</v>
      </c>
      <c r="E76">
        <v>3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>
        <v>0</v>
      </c>
      <c r="N76">
        <v>0</v>
      </c>
      <c r="O76">
        <v>1</v>
      </c>
    </row>
    <row r="77" spans="2:15" x14ac:dyDescent="0.25">
      <c r="B77" t="s">
        <v>137</v>
      </c>
      <c r="C77" t="s">
        <v>106</v>
      </c>
      <c r="D77">
        <v>0</v>
      </c>
      <c r="E77">
        <v>0</v>
      </c>
      <c r="F77">
        <v>0</v>
      </c>
      <c r="G77">
        <v>0</v>
      </c>
      <c r="H77">
        <v>0</v>
      </c>
      <c r="I77">
        <v>2</v>
      </c>
      <c r="J77">
        <v>0</v>
      </c>
      <c r="K77">
        <v>1</v>
      </c>
      <c r="L77">
        <v>1</v>
      </c>
      <c r="M77">
        <v>0</v>
      </c>
      <c r="N77">
        <v>0</v>
      </c>
      <c r="O77">
        <v>0</v>
      </c>
    </row>
    <row r="78" spans="2:15" x14ac:dyDescent="0.25">
      <c r="B78" t="s">
        <v>138</v>
      </c>
      <c r="C78" t="s">
        <v>106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</row>
    <row r="79" spans="2:15" x14ac:dyDescent="0.25">
      <c r="B79" t="s">
        <v>139</v>
      </c>
      <c r="C79" t="s">
        <v>106</v>
      </c>
      <c r="D79">
        <v>3</v>
      </c>
      <c r="E79">
        <v>0</v>
      </c>
      <c r="F79">
        <v>0</v>
      </c>
      <c r="G79">
        <v>1</v>
      </c>
      <c r="H79">
        <v>0</v>
      </c>
      <c r="I79">
        <v>0</v>
      </c>
      <c r="J79">
        <v>0</v>
      </c>
      <c r="K79">
        <v>0</v>
      </c>
      <c r="L79">
        <v>1</v>
      </c>
      <c r="M79">
        <v>0</v>
      </c>
      <c r="N79">
        <v>0</v>
      </c>
      <c r="O79">
        <v>0</v>
      </c>
    </row>
    <row r="80" spans="2:15" x14ac:dyDescent="0.25">
      <c r="B80" t="s">
        <v>140</v>
      </c>
      <c r="C80" t="s">
        <v>106</v>
      </c>
      <c r="D80">
        <v>0</v>
      </c>
      <c r="E80">
        <v>1</v>
      </c>
      <c r="F80">
        <v>0</v>
      </c>
      <c r="G80">
        <v>1</v>
      </c>
      <c r="H80">
        <v>1</v>
      </c>
      <c r="I80">
        <v>0</v>
      </c>
      <c r="J80">
        <v>0</v>
      </c>
      <c r="K80">
        <v>0</v>
      </c>
      <c r="L80">
        <v>2</v>
      </c>
      <c r="M80">
        <v>0</v>
      </c>
      <c r="N80">
        <v>0</v>
      </c>
      <c r="O8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7"/>
  <sheetViews>
    <sheetView zoomScale="90" zoomScaleNormal="90" workbookViewId="0">
      <pane ySplit="1" topLeftCell="A2" activePane="bottomLeft" state="frozen"/>
      <selection pane="bottomLeft" activeCell="J1" sqref="J1"/>
    </sheetView>
  </sheetViews>
  <sheetFormatPr defaultRowHeight="15" x14ac:dyDescent="0.25"/>
  <cols>
    <col min="1" max="1" width="12.42578125" style="10" bestFit="1" customWidth="1"/>
    <col min="2" max="2" width="14.7109375" style="2" customWidth="1"/>
    <col min="3" max="7" width="14.7109375" style="1" customWidth="1"/>
    <col min="8" max="8" width="11.7109375" style="1" customWidth="1"/>
    <col min="9" max="9" width="29.5703125" style="1" customWidth="1"/>
    <col min="10" max="10" width="23.28515625" style="1" customWidth="1"/>
    <col min="11" max="11" width="13.5703125" bestFit="1" customWidth="1"/>
    <col min="12" max="12" width="15.28515625" bestFit="1" customWidth="1"/>
    <col min="13" max="13" width="18.5703125" bestFit="1" customWidth="1"/>
  </cols>
  <sheetData>
    <row r="1" spans="1:12" x14ac:dyDescent="0.25">
      <c r="A1" s="52" t="s">
        <v>79</v>
      </c>
      <c r="B1" s="6" t="s">
        <v>0</v>
      </c>
      <c r="C1" s="64" t="s">
        <v>4</v>
      </c>
      <c r="D1" s="64" t="s">
        <v>57</v>
      </c>
      <c r="E1" s="64" t="s">
        <v>51</v>
      </c>
      <c r="F1" s="64" t="s">
        <v>52</v>
      </c>
      <c r="G1" s="64" t="s">
        <v>53</v>
      </c>
      <c r="H1" s="64" t="s">
        <v>54</v>
      </c>
      <c r="I1" s="64" t="s">
        <v>55</v>
      </c>
      <c r="J1" s="64" t="s">
        <v>56</v>
      </c>
      <c r="K1" s="35" t="s">
        <v>58</v>
      </c>
      <c r="L1" s="92" t="s">
        <v>59</v>
      </c>
    </row>
    <row r="2" spans="1:12" x14ac:dyDescent="0.25">
      <c r="A2" s="93" t="s">
        <v>159</v>
      </c>
      <c r="B2" s="94">
        <v>1</v>
      </c>
      <c r="C2" s="82">
        <v>3</v>
      </c>
      <c r="D2" s="95">
        <v>43681</v>
      </c>
      <c r="E2" s="82" t="s">
        <v>160</v>
      </c>
      <c r="F2" s="82">
        <v>11.11</v>
      </c>
      <c r="G2" s="82" t="s">
        <v>161</v>
      </c>
      <c r="H2" s="82" t="s">
        <v>167</v>
      </c>
      <c r="I2" s="82"/>
      <c r="J2" s="82"/>
      <c r="K2" s="32">
        <v>41.957703499323998</v>
      </c>
      <c r="L2" s="53">
        <v>-99.851835778797593</v>
      </c>
    </row>
    <row r="3" spans="1:12" x14ac:dyDescent="0.25">
      <c r="A3" s="93" t="s">
        <v>159</v>
      </c>
      <c r="B3" s="94">
        <v>1</v>
      </c>
      <c r="C3" s="82">
        <v>3</v>
      </c>
      <c r="D3" s="95">
        <v>43681</v>
      </c>
      <c r="E3" s="82" t="s">
        <v>160</v>
      </c>
      <c r="F3" s="82">
        <v>10.89</v>
      </c>
      <c r="G3" s="82" t="s">
        <v>158</v>
      </c>
      <c r="H3" s="82" t="s">
        <v>167</v>
      </c>
      <c r="I3" s="82" t="s">
        <v>168</v>
      </c>
      <c r="J3" s="82"/>
      <c r="K3" s="32">
        <v>41.957703499323998</v>
      </c>
      <c r="L3" s="53">
        <v>-99.851835778797593</v>
      </c>
    </row>
    <row r="4" spans="1:12" x14ac:dyDescent="0.25">
      <c r="A4" s="93" t="s">
        <v>159</v>
      </c>
      <c r="B4" s="94">
        <v>1</v>
      </c>
      <c r="C4" s="82">
        <v>3</v>
      </c>
      <c r="D4" s="95">
        <v>43681</v>
      </c>
      <c r="E4" s="82" t="s">
        <v>163</v>
      </c>
      <c r="F4" s="82">
        <v>10.42</v>
      </c>
      <c r="G4" s="82" t="s">
        <v>161</v>
      </c>
      <c r="H4" s="82" t="s">
        <v>167</v>
      </c>
      <c r="I4" s="82"/>
      <c r="J4" s="82"/>
      <c r="K4" s="32">
        <v>41.957703499323998</v>
      </c>
      <c r="L4" s="53">
        <v>-99.851835778797593</v>
      </c>
    </row>
    <row r="5" spans="1:12" x14ac:dyDescent="0.25">
      <c r="A5" s="93" t="s">
        <v>159</v>
      </c>
      <c r="B5" s="94">
        <v>1</v>
      </c>
      <c r="C5" s="82">
        <v>4</v>
      </c>
      <c r="D5" s="95">
        <v>43682</v>
      </c>
      <c r="E5" s="82" t="s">
        <v>160</v>
      </c>
      <c r="F5" s="82">
        <v>10.1</v>
      </c>
      <c r="G5" s="82" t="s">
        <v>158</v>
      </c>
      <c r="H5" s="82" t="s">
        <v>169</v>
      </c>
      <c r="I5" s="82" t="s">
        <v>172</v>
      </c>
      <c r="J5" s="82"/>
      <c r="K5" s="32">
        <v>41.957703499323998</v>
      </c>
      <c r="L5" s="53">
        <v>-99.851835778797593</v>
      </c>
    </row>
    <row r="6" spans="1:12" x14ac:dyDescent="0.25">
      <c r="A6" s="93" t="s">
        <v>159</v>
      </c>
      <c r="B6" s="94">
        <v>1</v>
      </c>
      <c r="C6" s="82">
        <v>4</v>
      </c>
      <c r="D6" s="95">
        <v>43682</v>
      </c>
      <c r="E6" s="82" t="s">
        <v>160</v>
      </c>
      <c r="F6" s="82">
        <v>10.9</v>
      </c>
      <c r="G6" s="82" t="s">
        <v>158</v>
      </c>
      <c r="H6" s="82" t="s">
        <v>169</v>
      </c>
      <c r="I6" s="82"/>
      <c r="J6" s="82"/>
      <c r="K6" s="32">
        <v>41.957703499323998</v>
      </c>
      <c r="L6" s="53">
        <v>-99.851835778797593</v>
      </c>
    </row>
    <row r="7" spans="1:12" x14ac:dyDescent="0.25">
      <c r="A7" s="81" t="s">
        <v>159</v>
      </c>
      <c r="B7" s="94">
        <v>1</v>
      </c>
      <c r="C7" s="82">
        <v>5</v>
      </c>
      <c r="D7" s="95">
        <v>43683</v>
      </c>
      <c r="E7" s="82" t="s">
        <v>157</v>
      </c>
      <c r="F7" s="82">
        <v>9.43</v>
      </c>
      <c r="G7" s="82" t="s">
        <v>158</v>
      </c>
      <c r="H7" s="82" t="s">
        <v>173</v>
      </c>
      <c r="I7" s="82"/>
      <c r="J7" s="82"/>
      <c r="K7" s="32">
        <v>41.957703499323998</v>
      </c>
      <c r="L7" s="53">
        <v>-99.851835778797593</v>
      </c>
    </row>
    <row r="8" spans="1:12" x14ac:dyDescent="0.25">
      <c r="A8" s="93" t="s">
        <v>159</v>
      </c>
      <c r="B8" s="94">
        <v>2</v>
      </c>
      <c r="C8" s="82">
        <v>4</v>
      </c>
      <c r="D8" s="95">
        <v>43682</v>
      </c>
      <c r="E8" s="82" t="s">
        <v>157</v>
      </c>
      <c r="F8" s="82">
        <v>8.6</v>
      </c>
      <c r="G8" s="82" t="s">
        <v>158</v>
      </c>
      <c r="H8" s="82" t="s">
        <v>169</v>
      </c>
      <c r="I8" s="82"/>
      <c r="J8" s="82"/>
      <c r="K8" s="32">
        <v>41.972158000874202</v>
      </c>
      <c r="L8" s="53">
        <v>-99.851671999358004</v>
      </c>
    </row>
    <row r="9" spans="1:12" x14ac:dyDescent="0.25">
      <c r="A9" s="93" t="s">
        <v>159</v>
      </c>
      <c r="B9" s="94">
        <v>2</v>
      </c>
      <c r="C9" s="82">
        <v>4</v>
      </c>
      <c r="D9" s="95">
        <v>43682</v>
      </c>
      <c r="E9" s="82" t="s">
        <v>160</v>
      </c>
      <c r="F9" s="82">
        <v>10.3</v>
      </c>
      <c r="G9" s="82" t="s">
        <v>161</v>
      </c>
      <c r="H9" s="82" t="s">
        <v>169</v>
      </c>
      <c r="I9" s="82" t="s">
        <v>167</v>
      </c>
      <c r="J9" s="82"/>
      <c r="K9" s="32">
        <v>41.972158000874202</v>
      </c>
      <c r="L9" s="53">
        <v>-99.851671999358004</v>
      </c>
    </row>
    <row r="10" spans="1:12" x14ac:dyDescent="0.25">
      <c r="A10" s="93" t="s">
        <v>159</v>
      </c>
      <c r="B10" s="94">
        <v>2</v>
      </c>
      <c r="C10" s="82">
        <v>4</v>
      </c>
      <c r="D10" s="95">
        <v>43682</v>
      </c>
      <c r="E10" s="82" t="s">
        <v>157</v>
      </c>
      <c r="F10" s="82">
        <v>9.9</v>
      </c>
      <c r="G10" s="82" t="s">
        <v>161</v>
      </c>
      <c r="H10" s="82" t="s">
        <v>169</v>
      </c>
      <c r="I10" s="82"/>
      <c r="J10" s="82"/>
      <c r="K10" s="32">
        <v>41.972158000874202</v>
      </c>
      <c r="L10" s="53">
        <v>-99.851671999358004</v>
      </c>
    </row>
    <row r="11" spans="1:12" x14ac:dyDescent="0.25">
      <c r="A11" s="93" t="s">
        <v>159</v>
      </c>
      <c r="B11" s="94">
        <v>2</v>
      </c>
      <c r="C11" s="82">
        <v>4</v>
      </c>
      <c r="D11" s="95">
        <v>43682</v>
      </c>
      <c r="E11" s="82" t="s">
        <v>160</v>
      </c>
      <c r="F11" s="82">
        <v>9.6</v>
      </c>
      <c r="G11" s="82" t="s">
        <v>161</v>
      </c>
      <c r="H11" s="82" t="s">
        <v>169</v>
      </c>
      <c r="I11" s="82"/>
      <c r="J11" s="82"/>
      <c r="K11" s="32">
        <v>41.972158000874202</v>
      </c>
      <c r="L11" s="53">
        <v>-99.851671999358004</v>
      </c>
    </row>
    <row r="12" spans="1:12" x14ac:dyDescent="0.25">
      <c r="A12" s="81" t="s">
        <v>159</v>
      </c>
      <c r="B12" s="94">
        <v>2</v>
      </c>
      <c r="C12" s="82">
        <v>5</v>
      </c>
      <c r="D12" s="95">
        <v>43683</v>
      </c>
      <c r="E12" s="82" t="s">
        <v>157</v>
      </c>
      <c r="F12" s="82">
        <v>10.24</v>
      </c>
      <c r="G12" s="82" t="s">
        <v>158</v>
      </c>
      <c r="H12" s="82" t="s">
        <v>173</v>
      </c>
      <c r="I12" s="82"/>
      <c r="J12" s="82"/>
      <c r="K12" s="32">
        <v>41.972158000874202</v>
      </c>
      <c r="L12" s="53">
        <v>-99.851671999358004</v>
      </c>
    </row>
    <row r="13" spans="1:12" x14ac:dyDescent="0.25">
      <c r="A13" s="81" t="s">
        <v>159</v>
      </c>
      <c r="B13" s="94">
        <v>2</v>
      </c>
      <c r="C13" s="82">
        <v>5</v>
      </c>
      <c r="D13" s="95">
        <v>43683</v>
      </c>
      <c r="E13" s="82" t="s">
        <v>160</v>
      </c>
      <c r="F13" s="82">
        <v>8.07</v>
      </c>
      <c r="G13" s="82" t="s">
        <v>158</v>
      </c>
      <c r="H13" s="82" t="s">
        <v>173</v>
      </c>
      <c r="I13" s="82"/>
      <c r="J13" s="82"/>
      <c r="K13" s="32">
        <v>41.972158000874202</v>
      </c>
      <c r="L13" s="53">
        <v>-99.851671999358004</v>
      </c>
    </row>
    <row r="14" spans="1:12" x14ac:dyDescent="0.25">
      <c r="A14" s="81" t="s">
        <v>159</v>
      </c>
      <c r="B14" s="94">
        <v>2</v>
      </c>
      <c r="C14" s="82">
        <v>5</v>
      </c>
      <c r="D14" s="95">
        <v>43683</v>
      </c>
      <c r="E14" s="82" t="s">
        <v>160</v>
      </c>
      <c r="F14" s="82">
        <v>8.8699999999999992</v>
      </c>
      <c r="G14" s="82" t="s">
        <v>158</v>
      </c>
      <c r="H14" s="82" t="s">
        <v>173</v>
      </c>
      <c r="I14" s="82"/>
      <c r="J14" s="82"/>
      <c r="K14" s="32">
        <v>41.972158000874202</v>
      </c>
      <c r="L14" s="53">
        <v>-99.851671999358004</v>
      </c>
    </row>
    <row r="15" spans="1:12" x14ac:dyDescent="0.25">
      <c r="A15" s="81" t="s">
        <v>159</v>
      </c>
      <c r="B15" s="94">
        <v>5</v>
      </c>
      <c r="C15" s="82">
        <v>5</v>
      </c>
      <c r="D15" s="95">
        <v>43683</v>
      </c>
      <c r="E15" s="82" t="s">
        <v>160</v>
      </c>
      <c r="F15" s="82">
        <v>9.15</v>
      </c>
      <c r="G15" s="82" t="s">
        <v>161</v>
      </c>
      <c r="H15" s="82" t="s">
        <v>173</v>
      </c>
      <c r="I15" s="82"/>
      <c r="J15" s="82"/>
      <c r="K15" s="32">
        <v>41.981503992873101</v>
      </c>
      <c r="L15" s="53">
        <v>-99.783641702143797</v>
      </c>
    </row>
    <row r="16" spans="1:12" x14ac:dyDescent="0.25">
      <c r="A16" s="81" t="s">
        <v>159</v>
      </c>
      <c r="B16" s="94">
        <v>6</v>
      </c>
      <c r="C16" s="82">
        <v>5</v>
      </c>
      <c r="D16" s="95">
        <v>43683</v>
      </c>
      <c r="E16" s="82" t="s">
        <v>160</v>
      </c>
      <c r="F16" s="82">
        <v>8.11</v>
      </c>
      <c r="G16" s="82" t="s">
        <v>158</v>
      </c>
      <c r="H16" s="82" t="s">
        <v>173</v>
      </c>
      <c r="I16" s="82"/>
      <c r="J16" s="82"/>
      <c r="K16" s="32">
        <v>41.9818547044149</v>
      </c>
      <c r="L16" s="53">
        <v>-99.764190350278199</v>
      </c>
    </row>
    <row r="17" spans="1:12" x14ac:dyDescent="0.25">
      <c r="A17" s="93" t="s">
        <v>159</v>
      </c>
      <c r="B17" s="94">
        <v>8</v>
      </c>
      <c r="C17" s="82">
        <v>3</v>
      </c>
      <c r="D17" s="95">
        <v>43681</v>
      </c>
      <c r="E17" s="82" t="s">
        <v>163</v>
      </c>
      <c r="F17" s="82">
        <v>9.5299999999999994</v>
      </c>
      <c r="G17" s="82" t="s">
        <v>161</v>
      </c>
      <c r="H17" s="82" t="s">
        <v>167</v>
      </c>
      <c r="I17" s="82" t="s">
        <v>167</v>
      </c>
      <c r="J17" s="82"/>
      <c r="K17" s="32">
        <v>41.9486033807204</v>
      </c>
      <c r="L17" s="53">
        <v>-99.899544770768898</v>
      </c>
    </row>
    <row r="18" spans="1:12" x14ac:dyDescent="0.25">
      <c r="A18" s="93" t="s">
        <v>159</v>
      </c>
      <c r="B18" s="94">
        <v>8</v>
      </c>
      <c r="C18" s="82">
        <v>4</v>
      </c>
      <c r="D18" s="95">
        <v>43682</v>
      </c>
      <c r="E18" s="82" t="s">
        <v>160</v>
      </c>
      <c r="F18" s="82">
        <v>10.94</v>
      </c>
      <c r="G18" s="82" t="s">
        <v>161</v>
      </c>
      <c r="H18" s="82" t="s">
        <v>169</v>
      </c>
      <c r="I18" s="82"/>
      <c r="J18" s="82"/>
      <c r="K18" s="32">
        <v>41.9486033807204</v>
      </c>
      <c r="L18" s="53">
        <v>-99.899544770768898</v>
      </c>
    </row>
    <row r="19" spans="1:12" x14ac:dyDescent="0.25">
      <c r="A19" s="93" t="s">
        <v>159</v>
      </c>
      <c r="B19" s="94">
        <v>9</v>
      </c>
      <c r="C19" s="82">
        <v>4</v>
      </c>
      <c r="D19" s="95">
        <v>43682</v>
      </c>
      <c r="E19" s="82" t="s">
        <v>157</v>
      </c>
      <c r="F19" s="82">
        <v>8.9700000000000006</v>
      </c>
      <c r="G19" s="82" t="s">
        <v>161</v>
      </c>
      <c r="H19" s="82" t="s">
        <v>169</v>
      </c>
      <c r="I19" s="82"/>
      <c r="J19" s="82"/>
      <c r="K19" s="32">
        <v>41.956950000021799</v>
      </c>
      <c r="L19" s="53">
        <v>-99.918475999035394</v>
      </c>
    </row>
    <row r="20" spans="1:12" x14ac:dyDescent="0.25">
      <c r="A20" s="93" t="s">
        <v>159</v>
      </c>
      <c r="B20" s="94">
        <v>10</v>
      </c>
      <c r="C20" s="82">
        <v>4</v>
      </c>
      <c r="D20" s="95">
        <v>43682</v>
      </c>
      <c r="E20" s="82" t="s">
        <v>160</v>
      </c>
      <c r="F20" s="82">
        <v>9.67</v>
      </c>
      <c r="G20" s="82" t="s">
        <v>161</v>
      </c>
      <c r="H20" s="82" t="s">
        <v>169</v>
      </c>
      <c r="I20" s="82"/>
      <c r="J20" s="82"/>
      <c r="K20" s="32">
        <v>41.957189579728301</v>
      </c>
      <c r="L20" s="53">
        <v>-99.938487027099498</v>
      </c>
    </row>
    <row r="21" spans="1:12" x14ac:dyDescent="0.25">
      <c r="A21" s="81" t="s">
        <v>159</v>
      </c>
      <c r="B21" s="94">
        <v>10</v>
      </c>
      <c r="C21" s="82">
        <v>5</v>
      </c>
      <c r="D21" s="95">
        <v>43683</v>
      </c>
      <c r="E21" s="82" t="s">
        <v>160</v>
      </c>
      <c r="F21" s="82">
        <v>11.46</v>
      </c>
      <c r="G21" s="82" t="s">
        <v>161</v>
      </c>
      <c r="H21" s="82" t="s">
        <v>173</v>
      </c>
      <c r="I21" s="82"/>
      <c r="J21" s="82"/>
      <c r="K21" s="32">
        <v>41.957189579728301</v>
      </c>
      <c r="L21" s="53">
        <v>-99.938487027099498</v>
      </c>
    </row>
    <row r="22" spans="1:12" x14ac:dyDescent="0.25">
      <c r="A22" s="81" t="s">
        <v>159</v>
      </c>
      <c r="B22" s="94">
        <v>11</v>
      </c>
      <c r="C22" s="82">
        <v>1</v>
      </c>
      <c r="D22" s="95">
        <v>43679</v>
      </c>
      <c r="E22" s="82" t="s">
        <v>160</v>
      </c>
      <c r="F22" s="82">
        <v>10.14</v>
      </c>
      <c r="G22" s="82" t="s">
        <v>161</v>
      </c>
      <c r="H22" s="82" t="s">
        <v>162</v>
      </c>
      <c r="I22" s="82"/>
      <c r="J22" s="82"/>
      <c r="K22" s="32">
        <v>41.957298000148597</v>
      </c>
      <c r="L22" s="53">
        <v>-99.956932001042802</v>
      </c>
    </row>
    <row r="23" spans="1:12" x14ac:dyDescent="0.25">
      <c r="A23" s="81" t="s">
        <v>159</v>
      </c>
      <c r="B23" s="94">
        <v>11</v>
      </c>
      <c r="C23" s="82">
        <v>1</v>
      </c>
      <c r="D23" s="95">
        <v>43679</v>
      </c>
      <c r="E23" s="82" t="s">
        <v>163</v>
      </c>
      <c r="F23" s="82">
        <v>11.4</v>
      </c>
      <c r="G23" s="82" t="s">
        <v>161</v>
      </c>
      <c r="H23" s="82" t="s">
        <v>162</v>
      </c>
      <c r="I23" s="82"/>
      <c r="J23" s="82"/>
      <c r="K23" s="32">
        <v>41.957298000148597</v>
      </c>
      <c r="L23" s="53">
        <v>-99.956932001042802</v>
      </c>
    </row>
    <row r="24" spans="1:12" x14ac:dyDescent="0.25">
      <c r="A24" s="93" t="s">
        <v>159</v>
      </c>
      <c r="B24" s="94">
        <v>11</v>
      </c>
      <c r="C24" s="82">
        <v>2</v>
      </c>
      <c r="D24" s="95">
        <v>43680</v>
      </c>
      <c r="E24" s="82" t="s">
        <v>163</v>
      </c>
      <c r="F24" s="82">
        <v>11.25</v>
      </c>
      <c r="G24" s="82" t="s">
        <v>161</v>
      </c>
      <c r="H24" s="82" t="s">
        <v>166</v>
      </c>
      <c r="I24" s="82"/>
      <c r="J24" s="82"/>
      <c r="K24" s="32">
        <v>41.957298000148597</v>
      </c>
      <c r="L24" s="53">
        <v>-99.956932001042802</v>
      </c>
    </row>
    <row r="25" spans="1:12" x14ac:dyDescent="0.25">
      <c r="A25" s="93" t="s">
        <v>159</v>
      </c>
      <c r="B25" s="94">
        <v>11</v>
      </c>
      <c r="C25" s="82">
        <v>2</v>
      </c>
      <c r="D25" s="95">
        <v>43680</v>
      </c>
      <c r="E25" s="82" t="s">
        <v>160</v>
      </c>
      <c r="F25" s="82">
        <v>9.2899999999999991</v>
      </c>
      <c r="G25" s="82" t="s">
        <v>158</v>
      </c>
      <c r="H25" s="82" t="s">
        <v>166</v>
      </c>
      <c r="I25" s="82"/>
      <c r="J25" s="82"/>
      <c r="K25" s="32">
        <v>41.957298000148597</v>
      </c>
      <c r="L25" s="53">
        <v>-99.956932001042802</v>
      </c>
    </row>
    <row r="26" spans="1:12" x14ac:dyDescent="0.25">
      <c r="A26" s="93" t="s">
        <v>159</v>
      </c>
      <c r="B26" s="94">
        <v>11</v>
      </c>
      <c r="C26" s="82">
        <v>3</v>
      </c>
      <c r="D26" s="95">
        <v>43681</v>
      </c>
      <c r="E26" s="82" t="s">
        <v>160</v>
      </c>
      <c r="F26" s="82">
        <v>11.82</v>
      </c>
      <c r="G26" s="82" t="s">
        <v>161</v>
      </c>
      <c r="H26" s="82" t="s">
        <v>167</v>
      </c>
      <c r="I26" s="82"/>
      <c r="J26" s="82"/>
      <c r="K26" s="32">
        <v>41.957298000148597</v>
      </c>
      <c r="L26" s="53">
        <v>-99.956932001042802</v>
      </c>
    </row>
    <row r="27" spans="1:12" x14ac:dyDescent="0.25">
      <c r="A27" s="93" t="s">
        <v>159</v>
      </c>
      <c r="B27" s="94">
        <v>11</v>
      </c>
      <c r="C27" s="82">
        <v>3</v>
      </c>
      <c r="D27" s="95">
        <v>43681</v>
      </c>
      <c r="E27" s="82" t="s">
        <v>163</v>
      </c>
      <c r="F27" s="82">
        <v>10.4</v>
      </c>
      <c r="G27" s="82" t="s">
        <v>158</v>
      </c>
      <c r="H27" s="82" t="s">
        <v>167</v>
      </c>
      <c r="I27" s="82"/>
      <c r="J27" s="82"/>
      <c r="K27" s="32">
        <v>41.957298000148597</v>
      </c>
      <c r="L27" s="53">
        <v>-99.956932001042802</v>
      </c>
    </row>
    <row r="28" spans="1:12" x14ac:dyDescent="0.25">
      <c r="A28" s="93" t="s">
        <v>159</v>
      </c>
      <c r="B28" s="94">
        <v>11</v>
      </c>
      <c r="C28" s="82">
        <v>3</v>
      </c>
      <c r="D28" s="95">
        <v>43681</v>
      </c>
      <c r="E28" s="82" t="s">
        <v>163</v>
      </c>
      <c r="F28" s="82">
        <v>9.16</v>
      </c>
      <c r="G28" s="82" t="s">
        <v>161</v>
      </c>
      <c r="H28" s="82" t="s">
        <v>167</v>
      </c>
      <c r="I28" s="82"/>
      <c r="J28" s="82"/>
      <c r="K28" s="32">
        <v>41.957298000148597</v>
      </c>
      <c r="L28" s="53">
        <v>-99.956932001042802</v>
      </c>
    </row>
    <row r="29" spans="1:12" x14ac:dyDescent="0.25">
      <c r="A29" s="93" t="s">
        <v>159</v>
      </c>
      <c r="B29" s="94">
        <v>11</v>
      </c>
      <c r="C29" s="82">
        <v>3</v>
      </c>
      <c r="D29" s="95">
        <v>43681</v>
      </c>
      <c r="E29" s="82" t="s">
        <v>163</v>
      </c>
      <c r="F29" s="82">
        <v>11.17</v>
      </c>
      <c r="G29" s="82" t="s">
        <v>161</v>
      </c>
      <c r="H29" s="82" t="s">
        <v>167</v>
      </c>
      <c r="I29" s="82" t="s">
        <v>168</v>
      </c>
      <c r="J29" s="82"/>
      <c r="K29" s="32">
        <v>41.957298000148597</v>
      </c>
      <c r="L29" s="53">
        <v>-99.956932001042802</v>
      </c>
    </row>
    <row r="30" spans="1:12" x14ac:dyDescent="0.25">
      <c r="A30" s="93" t="s">
        <v>159</v>
      </c>
      <c r="B30" s="94">
        <v>11</v>
      </c>
      <c r="C30" s="82">
        <v>3</v>
      </c>
      <c r="D30" s="95">
        <v>43681</v>
      </c>
      <c r="E30" s="82" t="s">
        <v>160</v>
      </c>
      <c r="F30" s="82">
        <v>9.8699999999999992</v>
      </c>
      <c r="G30" s="82" t="s">
        <v>161</v>
      </c>
      <c r="H30" s="82" t="s">
        <v>167</v>
      </c>
      <c r="I30" s="82"/>
      <c r="J30" s="82"/>
      <c r="K30" s="32">
        <v>41.957298000148597</v>
      </c>
      <c r="L30" s="53">
        <v>-99.956932001042802</v>
      </c>
    </row>
    <row r="31" spans="1:12" x14ac:dyDescent="0.25">
      <c r="A31" s="93" t="s">
        <v>159</v>
      </c>
      <c r="B31" s="94">
        <v>11</v>
      </c>
      <c r="C31" s="82">
        <v>3</v>
      </c>
      <c r="D31" s="95">
        <v>43681</v>
      </c>
      <c r="E31" s="82" t="s">
        <v>163</v>
      </c>
      <c r="F31" s="82">
        <v>11</v>
      </c>
      <c r="G31" s="82" t="s">
        <v>161</v>
      </c>
      <c r="H31" s="82" t="s">
        <v>167</v>
      </c>
      <c r="I31" s="82" t="s">
        <v>168</v>
      </c>
      <c r="J31" s="82"/>
      <c r="K31" s="32">
        <v>41.957298000148597</v>
      </c>
      <c r="L31" s="53">
        <v>-99.956932001042802</v>
      </c>
    </row>
    <row r="32" spans="1:12" x14ac:dyDescent="0.25">
      <c r="A32" s="93" t="s">
        <v>159</v>
      </c>
      <c r="B32" s="94">
        <v>11</v>
      </c>
      <c r="C32" s="82">
        <v>4</v>
      </c>
      <c r="D32" s="95">
        <v>43682</v>
      </c>
      <c r="E32" s="82" t="s">
        <v>157</v>
      </c>
      <c r="F32" s="82">
        <v>9.75</v>
      </c>
      <c r="G32" s="82" t="s">
        <v>161</v>
      </c>
      <c r="H32" s="82" t="s">
        <v>169</v>
      </c>
      <c r="I32" s="82"/>
      <c r="J32" s="82"/>
      <c r="K32" s="32">
        <v>41.957298000148597</v>
      </c>
      <c r="L32" s="53">
        <v>-99.956932001042802</v>
      </c>
    </row>
    <row r="33" spans="1:12" x14ac:dyDescent="0.25">
      <c r="A33" s="93" t="s">
        <v>159</v>
      </c>
      <c r="B33" s="94">
        <v>11</v>
      </c>
      <c r="C33" s="82">
        <v>4</v>
      </c>
      <c r="D33" s="95">
        <v>43682</v>
      </c>
      <c r="E33" s="82" t="s">
        <v>160</v>
      </c>
      <c r="F33" s="82">
        <v>8.42</v>
      </c>
      <c r="G33" s="82" t="s">
        <v>161</v>
      </c>
      <c r="H33" s="82" t="s">
        <v>169</v>
      </c>
      <c r="I33" s="82" t="s">
        <v>170</v>
      </c>
      <c r="J33" s="82"/>
      <c r="K33" s="32">
        <v>41.957298000148597</v>
      </c>
      <c r="L33" s="53">
        <v>-99.956932001042802</v>
      </c>
    </row>
    <row r="34" spans="1:12" x14ac:dyDescent="0.25">
      <c r="A34" s="93" t="s">
        <v>159</v>
      </c>
      <c r="B34" s="94">
        <v>11</v>
      </c>
      <c r="C34" s="82">
        <v>4</v>
      </c>
      <c r="D34" s="95">
        <v>43682</v>
      </c>
      <c r="E34" s="82" t="s">
        <v>160</v>
      </c>
      <c r="F34" s="82">
        <v>9.6</v>
      </c>
      <c r="G34" s="82" t="s">
        <v>158</v>
      </c>
      <c r="H34" s="82" t="s">
        <v>169</v>
      </c>
      <c r="I34" s="82" t="s">
        <v>171</v>
      </c>
      <c r="J34" s="82"/>
      <c r="K34" s="32">
        <v>41.957298000148597</v>
      </c>
      <c r="L34" s="53">
        <v>-99.956932001042802</v>
      </c>
    </row>
    <row r="35" spans="1:12" x14ac:dyDescent="0.25">
      <c r="A35" s="93" t="s">
        <v>159</v>
      </c>
      <c r="B35" s="94">
        <v>11</v>
      </c>
      <c r="C35" s="82">
        <v>4</v>
      </c>
      <c r="D35" s="95">
        <v>43682</v>
      </c>
      <c r="E35" s="82" t="s">
        <v>160</v>
      </c>
      <c r="F35" s="82">
        <v>8.93</v>
      </c>
      <c r="G35" s="82" t="s">
        <v>161</v>
      </c>
      <c r="H35" s="82" t="s">
        <v>169</v>
      </c>
      <c r="I35" s="82"/>
      <c r="J35" s="82"/>
      <c r="K35" s="32">
        <v>41.957298000148597</v>
      </c>
      <c r="L35" s="53">
        <v>-99.956932001042802</v>
      </c>
    </row>
    <row r="36" spans="1:12" x14ac:dyDescent="0.25">
      <c r="A36" s="81" t="s">
        <v>159</v>
      </c>
      <c r="B36" s="94">
        <v>11</v>
      </c>
      <c r="C36" s="82">
        <v>5</v>
      </c>
      <c r="D36" s="95">
        <v>43683</v>
      </c>
      <c r="E36" s="82" t="s">
        <v>157</v>
      </c>
      <c r="F36" s="82">
        <v>10.27</v>
      </c>
      <c r="G36" s="82" t="s">
        <v>161</v>
      </c>
      <c r="H36" s="82" t="s">
        <v>173</v>
      </c>
      <c r="I36" s="82"/>
      <c r="J36" s="82"/>
      <c r="K36" s="32">
        <v>41.957298000148597</v>
      </c>
      <c r="L36" s="53">
        <v>-99.956932001042802</v>
      </c>
    </row>
    <row r="37" spans="1:12" x14ac:dyDescent="0.25">
      <c r="A37" s="81" t="s">
        <v>159</v>
      </c>
      <c r="B37" s="94">
        <v>11</v>
      </c>
      <c r="C37" s="82">
        <v>5</v>
      </c>
      <c r="D37" s="95">
        <v>43683</v>
      </c>
      <c r="E37" s="82" t="s">
        <v>160</v>
      </c>
      <c r="F37" s="82">
        <v>10.62</v>
      </c>
      <c r="G37" s="82" t="s">
        <v>158</v>
      </c>
      <c r="H37" s="82" t="s">
        <v>173</v>
      </c>
      <c r="I37" s="82"/>
      <c r="J37" s="82"/>
      <c r="K37" s="32">
        <v>41.957298000148597</v>
      </c>
      <c r="L37" s="53">
        <v>-99.956932001042802</v>
      </c>
    </row>
    <row r="38" spans="1:12" x14ac:dyDescent="0.25">
      <c r="A38" s="81" t="s">
        <v>159</v>
      </c>
      <c r="B38" s="94">
        <v>11</v>
      </c>
      <c r="C38" s="82">
        <v>5</v>
      </c>
      <c r="D38" s="95">
        <v>43683</v>
      </c>
      <c r="E38" s="82" t="s">
        <v>157</v>
      </c>
      <c r="F38" s="82">
        <v>11.57</v>
      </c>
      <c r="G38" s="82" t="s">
        <v>161</v>
      </c>
      <c r="H38" s="82" t="s">
        <v>173</v>
      </c>
      <c r="I38" s="82"/>
      <c r="J38" s="82"/>
      <c r="K38" s="32">
        <v>41.957298000148597</v>
      </c>
      <c r="L38" s="53">
        <v>-99.956932001042802</v>
      </c>
    </row>
    <row r="39" spans="1:12" x14ac:dyDescent="0.25">
      <c r="A39" s="81" t="s">
        <v>159</v>
      </c>
      <c r="B39" s="94">
        <v>11</v>
      </c>
      <c r="C39" s="82">
        <v>5</v>
      </c>
      <c r="D39" s="95">
        <v>43683</v>
      </c>
      <c r="E39" s="82" t="s">
        <v>157</v>
      </c>
      <c r="F39" s="82">
        <v>10.38</v>
      </c>
      <c r="G39" s="82" t="s">
        <v>158</v>
      </c>
      <c r="H39" s="82" t="s">
        <v>173</v>
      </c>
      <c r="I39" s="82"/>
      <c r="J39" s="82"/>
      <c r="K39" s="32">
        <v>41.957298000148597</v>
      </c>
      <c r="L39" s="53">
        <v>-99.956932001042802</v>
      </c>
    </row>
    <row r="40" spans="1:12" x14ac:dyDescent="0.25">
      <c r="A40" s="81" t="s">
        <v>159</v>
      </c>
      <c r="B40" s="94">
        <v>11</v>
      </c>
      <c r="C40" s="82">
        <v>5</v>
      </c>
      <c r="D40" s="95">
        <v>43683</v>
      </c>
      <c r="E40" s="82" t="s">
        <v>160</v>
      </c>
      <c r="F40" s="82">
        <v>9.33</v>
      </c>
      <c r="G40" s="82" t="s">
        <v>158</v>
      </c>
      <c r="H40" s="82" t="s">
        <v>173</v>
      </c>
      <c r="I40" s="82"/>
      <c r="J40" s="82"/>
      <c r="K40" s="32">
        <v>41.957298000148597</v>
      </c>
      <c r="L40" s="53">
        <v>-99.956932001042802</v>
      </c>
    </row>
    <row r="41" spans="1:12" x14ac:dyDescent="0.25">
      <c r="A41" s="81" t="s">
        <v>159</v>
      </c>
      <c r="B41" s="94">
        <v>11</v>
      </c>
      <c r="C41" s="82">
        <v>5</v>
      </c>
      <c r="D41" s="95">
        <v>43683</v>
      </c>
      <c r="E41" s="82" t="s">
        <v>160</v>
      </c>
      <c r="F41" s="82">
        <v>8.31</v>
      </c>
      <c r="G41" s="82" t="s">
        <v>158</v>
      </c>
      <c r="H41" s="82" t="s">
        <v>173</v>
      </c>
      <c r="I41" s="82"/>
      <c r="J41" s="82"/>
      <c r="K41" s="32">
        <v>41.957298000148597</v>
      </c>
      <c r="L41" s="53">
        <v>-99.956932001042802</v>
      </c>
    </row>
    <row r="42" spans="1:12" x14ac:dyDescent="0.25">
      <c r="A42" s="81" t="s">
        <v>159</v>
      </c>
      <c r="B42" s="94">
        <v>11</v>
      </c>
      <c r="C42" s="82">
        <v>5</v>
      </c>
      <c r="D42" s="95">
        <v>43683</v>
      </c>
      <c r="E42" s="82" t="s">
        <v>160</v>
      </c>
      <c r="F42" s="82">
        <v>10.3</v>
      </c>
      <c r="G42" s="82" t="s">
        <v>161</v>
      </c>
      <c r="H42" s="82" t="s">
        <v>173</v>
      </c>
      <c r="I42" s="82"/>
      <c r="J42" s="82"/>
      <c r="K42" s="32">
        <v>41.957298000148597</v>
      </c>
      <c r="L42" s="53">
        <v>-99.956932001042802</v>
      </c>
    </row>
    <row r="43" spans="1:12" x14ac:dyDescent="0.25">
      <c r="A43" s="81" t="s">
        <v>159</v>
      </c>
      <c r="B43" s="94">
        <v>11</v>
      </c>
      <c r="C43" s="82">
        <v>5</v>
      </c>
      <c r="D43" s="95">
        <v>43683</v>
      </c>
      <c r="E43" s="82" t="s">
        <v>160</v>
      </c>
      <c r="F43" s="82">
        <v>10.19</v>
      </c>
      <c r="G43" s="82" t="s">
        <v>158</v>
      </c>
      <c r="H43" s="82" t="s">
        <v>173</v>
      </c>
      <c r="I43" s="82"/>
      <c r="J43" s="82"/>
      <c r="K43" s="32">
        <v>41.957298000148597</v>
      </c>
      <c r="L43" s="53">
        <v>-99.956932001042802</v>
      </c>
    </row>
    <row r="44" spans="1:12" x14ac:dyDescent="0.25">
      <c r="A44" s="81" t="s">
        <v>159</v>
      </c>
      <c r="B44" s="94">
        <v>11</v>
      </c>
      <c r="C44" s="82">
        <v>5</v>
      </c>
      <c r="D44" s="95">
        <v>43683</v>
      </c>
      <c r="E44" s="82" t="s">
        <v>160</v>
      </c>
      <c r="F44" s="82">
        <v>8.33</v>
      </c>
      <c r="G44" s="82" t="s">
        <v>161</v>
      </c>
      <c r="H44" s="82" t="s">
        <v>173</v>
      </c>
      <c r="I44" s="82"/>
      <c r="J44" s="82"/>
      <c r="K44" s="32">
        <v>41.957298000148597</v>
      </c>
      <c r="L44" s="53">
        <v>-99.956932001042802</v>
      </c>
    </row>
    <row r="45" spans="1:12" x14ac:dyDescent="0.25">
      <c r="A45" s="93" t="s">
        <v>159</v>
      </c>
      <c r="B45" s="94">
        <v>12</v>
      </c>
      <c r="C45" s="82">
        <v>3</v>
      </c>
      <c r="D45" s="95">
        <v>43681</v>
      </c>
      <c r="E45" s="82" t="s">
        <v>160</v>
      </c>
      <c r="F45" s="82">
        <v>9.85</v>
      </c>
      <c r="G45" s="82" t="s">
        <v>161</v>
      </c>
      <c r="H45" s="82" t="s">
        <v>167</v>
      </c>
      <c r="I45" s="82"/>
      <c r="J45" s="82"/>
      <c r="K45" s="32">
        <v>41.956950000021799</v>
      </c>
      <c r="L45" s="53">
        <v>-99.918475999035394</v>
      </c>
    </row>
    <row r="46" spans="1:12" x14ac:dyDescent="0.25">
      <c r="A46" s="81" t="s">
        <v>164</v>
      </c>
      <c r="B46" s="94">
        <v>1</v>
      </c>
      <c r="C46" s="82">
        <v>1</v>
      </c>
      <c r="D46" s="95">
        <v>43679</v>
      </c>
      <c r="E46" s="82" t="s">
        <v>160</v>
      </c>
      <c r="F46" s="82">
        <v>11.19</v>
      </c>
      <c r="G46" s="82" t="s">
        <v>158</v>
      </c>
      <c r="H46" s="82" t="s">
        <v>162</v>
      </c>
      <c r="I46" s="82"/>
      <c r="J46" s="82"/>
      <c r="K46" s="32">
        <v>41.957703499323998</v>
      </c>
      <c r="L46" s="53">
        <v>-99.851835778797593</v>
      </c>
    </row>
    <row r="47" spans="1:12" x14ac:dyDescent="0.25">
      <c r="A47" s="93" t="s">
        <v>164</v>
      </c>
      <c r="B47" s="94">
        <v>12</v>
      </c>
      <c r="C47" s="82">
        <v>2</v>
      </c>
      <c r="D47" s="95">
        <v>43680</v>
      </c>
      <c r="E47" s="82" t="s">
        <v>160</v>
      </c>
      <c r="F47" s="82">
        <v>11.86</v>
      </c>
      <c r="G47" s="82" t="s">
        <v>161</v>
      </c>
      <c r="H47" s="82" t="s">
        <v>166</v>
      </c>
      <c r="I47" s="82"/>
      <c r="J47" s="82"/>
      <c r="K47" s="32">
        <v>41.956950000021799</v>
      </c>
      <c r="L47" s="53">
        <v>-99.918475999035394</v>
      </c>
    </row>
    <row r="48" spans="1:12" x14ac:dyDescent="0.25">
      <c r="A48" s="93" t="s">
        <v>165</v>
      </c>
      <c r="B48" s="94">
        <v>2</v>
      </c>
      <c r="C48" s="82">
        <v>1</v>
      </c>
      <c r="D48" s="95">
        <v>43679</v>
      </c>
      <c r="E48" s="82" t="s">
        <v>160</v>
      </c>
      <c r="F48" s="82">
        <v>10.18</v>
      </c>
      <c r="G48" s="82" t="s">
        <v>161</v>
      </c>
      <c r="H48" s="82" t="s">
        <v>162</v>
      </c>
      <c r="I48" s="82"/>
      <c r="J48" s="82"/>
      <c r="K48" s="54">
        <v>42.008240964634602</v>
      </c>
      <c r="L48" s="53">
        <v>-99.859317530878002</v>
      </c>
    </row>
    <row r="49" spans="1:12" x14ac:dyDescent="0.25">
      <c r="A49" s="93" t="s">
        <v>165</v>
      </c>
      <c r="B49" s="94">
        <v>2</v>
      </c>
      <c r="C49" s="82">
        <v>1</v>
      </c>
      <c r="D49" s="95">
        <v>43679</v>
      </c>
      <c r="E49" s="82" t="s">
        <v>160</v>
      </c>
      <c r="F49" s="82">
        <v>11.93</v>
      </c>
      <c r="G49" s="82" t="s">
        <v>161</v>
      </c>
      <c r="H49" s="82" t="s">
        <v>162</v>
      </c>
      <c r="I49" s="82"/>
      <c r="J49" s="82"/>
      <c r="K49" s="54">
        <v>42.008240964634602</v>
      </c>
      <c r="L49" s="53">
        <v>-99.859317530878002</v>
      </c>
    </row>
    <row r="50" spans="1:12" x14ac:dyDescent="0.25">
      <c r="A50" s="93" t="s">
        <v>165</v>
      </c>
      <c r="B50" s="94">
        <v>2</v>
      </c>
      <c r="C50" s="82">
        <v>3</v>
      </c>
      <c r="D50" s="95">
        <v>43681</v>
      </c>
      <c r="E50" s="82" t="s">
        <v>163</v>
      </c>
      <c r="F50" s="82">
        <v>10.11</v>
      </c>
      <c r="G50" s="82" t="s">
        <v>161</v>
      </c>
      <c r="H50" s="82" t="s">
        <v>167</v>
      </c>
      <c r="I50" s="82"/>
      <c r="J50" s="82"/>
      <c r="K50" s="54">
        <v>42.008240964634602</v>
      </c>
      <c r="L50" s="53">
        <v>-99.859317530878002</v>
      </c>
    </row>
    <row r="51" spans="1:12" x14ac:dyDescent="0.25">
      <c r="A51" s="93" t="s">
        <v>165</v>
      </c>
      <c r="B51" s="94">
        <v>2</v>
      </c>
      <c r="C51" s="82">
        <v>3</v>
      </c>
      <c r="D51" s="95">
        <v>43681</v>
      </c>
      <c r="E51" s="82" t="s">
        <v>160</v>
      </c>
      <c r="F51" s="82">
        <v>9.6999999999999993</v>
      </c>
      <c r="G51" s="82" t="s">
        <v>161</v>
      </c>
      <c r="H51" s="82" t="s">
        <v>167</v>
      </c>
      <c r="I51" s="82"/>
      <c r="J51" s="82"/>
      <c r="K51" s="54">
        <v>42.008240964634602</v>
      </c>
      <c r="L51" s="53">
        <v>-99.859317530878002</v>
      </c>
    </row>
    <row r="52" spans="1:12" x14ac:dyDescent="0.25">
      <c r="A52" s="81" t="s">
        <v>165</v>
      </c>
      <c r="B52" s="94">
        <v>2</v>
      </c>
      <c r="C52" s="82">
        <v>5</v>
      </c>
      <c r="D52" s="95">
        <v>43683</v>
      </c>
      <c r="E52" s="82" t="s">
        <v>157</v>
      </c>
      <c r="F52" s="82">
        <v>9.08</v>
      </c>
      <c r="G52" s="82" t="s">
        <v>161</v>
      </c>
      <c r="H52" s="82" t="s">
        <v>173</v>
      </c>
      <c r="I52" s="82"/>
      <c r="J52" s="82"/>
      <c r="K52" s="54">
        <v>42.008240964634602</v>
      </c>
      <c r="L52" s="53">
        <v>-99.859317530878002</v>
      </c>
    </row>
    <row r="53" spans="1:12" x14ac:dyDescent="0.25">
      <c r="A53" s="93" t="s">
        <v>165</v>
      </c>
      <c r="B53" s="94">
        <v>3</v>
      </c>
      <c r="C53" s="82">
        <v>1</v>
      </c>
      <c r="D53" s="95">
        <v>43679</v>
      </c>
      <c r="E53" s="82" t="s">
        <v>163</v>
      </c>
      <c r="F53" s="82">
        <v>9.48</v>
      </c>
      <c r="G53" s="82" t="s">
        <v>161</v>
      </c>
      <c r="H53" s="82" t="s">
        <v>162</v>
      </c>
      <c r="I53" s="82"/>
      <c r="J53" s="82"/>
      <c r="K53" s="54">
        <v>42.0227330882609</v>
      </c>
      <c r="L53" s="53">
        <v>-99.8595748633863</v>
      </c>
    </row>
    <row r="54" spans="1:12" x14ac:dyDescent="0.25">
      <c r="A54" s="93" t="s">
        <v>165</v>
      </c>
      <c r="B54" s="94">
        <v>3</v>
      </c>
      <c r="C54" s="82">
        <v>3</v>
      </c>
      <c r="D54" s="95">
        <v>43681</v>
      </c>
      <c r="E54" s="82" t="s">
        <v>163</v>
      </c>
      <c r="F54" s="82">
        <v>9.4700000000000006</v>
      </c>
      <c r="G54" s="82" t="s">
        <v>158</v>
      </c>
      <c r="H54" s="82" t="s">
        <v>167</v>
      </c>
      <c r="I54" s="82" t="s">
        <v>168</v>
      </c>
      <c r="J54" s="82"/>
      <c r="K54" s="54">
        <v>42.0227330882609</v>
      </c>
      <c r="L54" s="53">
        <v>-99.8595748633863</v>
      </c>
    </row>
    <row r="55" spans="1:12" x14ac:dyDescent="0.25">
      <c r="A55" s="93" t="s">
        <v>165</v>
      </c>
      <c r="B55" s="94">
        <v>3</v>
      </c>
      <c r="C55" s="82">
        <v>4</v>
      </c>
      <c r="D55" s="95">
        <v>43682</v>
      </c>
      <c r="E55" s="82" t="s">
        <v>160</v>
      </c>
      <c r="F55" s="82">
        <v>9.24</v>
      </c>
      <c r="G55" s="82" t="s">
        <v>161</v>
      </c>
      <c r="H55" s="82" t="s">
        <v>169</v>
      </c>
      <c r="I55" s="82"/>
      <c r="J55" s="82"/>
      <c r="K55" s="54">
        <v>42.0227330882609</v>
      </c>
      <c r="L55" s="53">
        <v>-99.8595748633863</v>
      </c>
    </row>
    <row r="56" spans="1:12" x14ac:dyDescent="0.25">
      <c r="A56" s="93" t="s">
        <v>165</v>
      </c>
      <c r="B56" s="94">
        <v>4</v>
      </c>
      <c r="C56" s="82">
        <v>1</v>
      </c>
      <c r="D56" s="95">
        <v>43679</v>
      </c>
      <c r="E56" s="82" t="s">
        <v>163</v>
      </c>
      <c r="F56" s="82">
        <v>9.51</v>
      </c>
      <c r="G56" s="82" t="s">
        <v>161</v>
      </c>
      <c r="H56" s="82" t="s">
        <v>162</v>
      </c>
      <c r="I56" s="82"/>
      <c r="J56" s="82"/>
      <c r="K56" s="54">
        <v>42.0372251415194</v>
      </c>
      <c r="L56" s="53">
        <v>-99.859832311616401</v>
      </c>
    </row>
    <row r="57" spans="1:12" x14ac:dyDescent="0.25">
      <c r="A57" s="93" t="s">
        <v>165</v>
      </c>
      <c r="B57" s="94">
        <v>4</v>
      </c>
      <c r="C57" s="82">
        <v>3</v>
      </c>
      <c r="D57" s="95">
        <v>43681</v>
      </c>
      <c r="E57" s="82" t="s">
        <v>160</v>
      </c>
      <c r="F57" s="82">
        <v>11.57</v>
      </c>
      <c r="G57" s="82" t="s">
        <v>161</v>
      </c>
      <c r="H57" s="82" t="s">
        <v>167</v>
      </c>
      <c r="I57" s="82"/>
      <c r="J57" s="82"/>
      <c r="K57" s="54">
        <v>42.0372251415194</v>
      </c>
      <c r="L57" s="53">
        <v>-99.859832311616401</v>
      </c>
    </row>
    <row r="58" spans="1:12" x14ac:dyDescent="0.25">
      <c r="A58" s="93" t="s">
        <v>165</v>
      </c>
      <c r="B58" s="94">
        <v>4</v>
      </c>
      <c r="C58" s="82">
        <v>4</v>
      </c>
      <c r="D58" s="95">
        <v>43682</v>
      </c>
      <c r="E58" s="82" t="s">
        <v>157</v>
      </c>
      <c r="F58" s="82">
        <v>10.61</v>
      </c>
      <c r="G58" s="82" t="s">
        <v>161</v>
      </c>
      <c r="H58" s="82" t="s">
        <v>169</v>
      </c>
      <c r="I58" s="82"/>
      <c r="J58" s="82"/>
      <c r="K58" s="54">
        <v>42.0372251415194</v>
      </c>
      <c r="L58" s="53">
        <v>-99.859832311616401</v>
      </c>
    </row>
    <row r="59" spans="1:12" x14ac:dyDescent="0.25">
      <c r="A59" s="93" t="s">
        <v>165</v>
      </c>
      <c r="B59" s="94">
        <v>4</v>
      </c>
      <c r="C59" s="82">
        <v>4</v>
      </c>
      <c r="D59" s="95">
        <v>43682</v>
      </c>
      <c r="E59" s="82" t="s">
        <v>157</v>
      </c>
      <c r="F59" s="82">
        <v>9.6</v>
      </c>
      <c r="G59" s="82" t="s">
        <v>161</v>
      </c>
      <c r="H59" s="82" t="s">
        <v>169</v>
      </c>
      <c r="I59" s="82"/>
      <c r="J59" s="82"/>
      <c r="K59" s="54">
        <v>42.0372251415194</v>
      </c>
      <c r="L59" s="53">
        <v>-99.859832311616401</v>
      </c>
    </row>
    <row r="60" spans="1:12" x14ac:dyDescent="0.25">
      <c r="A60" s="81" t="s">
        <v>165</v>
      </c>
      <c r="B60" s="94">
        <v>4</v>
      </c>
      <c r="C60" s="82">
        <v>5</v>
      </c>
      <c r="D60" s="95">
        <v>43683</v>
      </c>
      <c r="E60" s="82" t="s">
        <v>160</v>
      </c>
      <c r="F60" s="82">
        <v>11.5</v>
      </c>
      <c r="G60" s="82" t="s">
        <v>161</v>
      </c>
      <c r="H60" s="82" t="s">
        <v>173</v>
      </c>
      <c r="I60" s="82"/>
      <c r="J60" s="82"/>
      <c r="K60" s="54">
        <v>42.0372251415194</v>
      </c>
      <c r="L60" s="53">
        <v>-99.859832311616401</v>
      </c>
    </row>
    <row r="61" spans="1:12" x14ac:dyDescent="0.25">
      <c r="A61" s="81" t="s">
        <v>81</v>
      </c>
      <c r="B61" s="94">
        <v>8</v>
      </c>
      <c r="C61" s="82">
        <v>3</v>
      </c>
      <c r="D61" s="95">
        <v>43681</v>
      </c>
      <c r="E61" s="82" t="s">
        <v>157</v>
      </c>
      <c r="F61" s="82">
        <v>9.27</v>
      </c>
      <c r="G61" s="82" t="s">
        <v>158</v>
      </c>
      <c r="H61" s="82" t="s">
        <v>167</v>
      </c>
      <c r="I61" s="82"/>
      <c r="J61" s="82"/>
      <c r="K61" s="54">
        <v>41.946800999553901</v>
      </c>
      <c r="L61" s="53">
        <v>-100.277565000183</v>
      </c>
    </row>
    <row r="62" spans="1:12" x14ac:dyDescent="0.25">
      <c r="A62" s="81" t="s">
        <v>97</v>
      </c>
      <c r="B62" s="94">
        <v>1</v>
      </c>
      <c r="C62" s="82">
        <v>1</v>
      </c>
      <c r="D62" s="95">
        <v>43679</v>
      </c>
      <c r="E62" s="96" t="s">
        <v>157</v>
      </c>
      <c r="F62" s="83">
        <v>10.15</v>
      </c>
      <c r="G62" s="82" t="s">
        <v>158</v>
      </c>
      <c r="H62" s="82" t="s">
        <v>175</v>
      </c>
      <c r="I62" s="82"/>
      <c r="J62" s="82"/>
      <c r="K62" s="55">
        <v>42.088556742325999</v>
      </c>
      <c r="L62" s="56">
        <v>-98.819274107051996</v>
      </c>
    </row>
    <row r="63" spans="1:12" x14ac:dyDescent="0.25">
      <c r="A63" s="81" t="s">
        <v>97</v>
      </c>
      <c r="B63" s="94">
        <v>1</v>
      </c>
      <c r="C63" s="82">
        <v>2</v>
      </c>
      <c r="D63" s="95">
        <v>43680</v>
      </c>
      <c r="E63" s="96" t="s">
        <v>157</v>
      </c>
      <c r="F63" s="83">
        <v>10.35</v>
      </c>
      <c r="G63" s="82" t="s">
        <v>161</v>
      </c>
      <c r="H63" s="82" t="s">
        <v>177</v>
      </c>
      <c r="I63" s="82"/>
      <c r="J63" s="82"/>
      <c r="K63" s="55">
        <v>42.088556742325999</v>
      </c>
      <c r="L63" s="56">
        <v>-98.819274107051996</v>
      </c>
    </row>
    <row r="64" spans="1:12" x14ac:dyDescent="0.25">
      <c r="A64" s="81" t="s">
        <v>97</v>
      </c>
      <c r="B64" s="94">
        <v>1</v>
      </c>
      <c r="C64" s="82">
        <v>3</v>
      </c>
      <c r="D64" s="95">
        <v>43681</v>
      </c>
      <c r="E64" s="96" t="s">
        <v>160</v>
      </c>
      <c r="F64" s="82">
        <v>10.7</v>
      </c>
      <c r="G64" s="82" t="s">
        <v>161</v>
      </c>
      <c r="H64" s="82" t="s">
        <v>178</v>
      </c>
      <c r="I64" s="82"/>
      <c r="J64" s="82"/>
      <c r="K64" s="55">
        <v>42.088556742325999</v>
      </c>
      <c r="L64" s="56">
        <v>-98.819274107051996</v>
      </c>
    </row>
    <row r="65" spans="1:12" x14ac:dyDescent="0.25">
      <c r="A65" s="81" t="s">
        <v>97</v>
      </c>
      <c r="B65" s="94">
        <v>1</v>
      </c>
      <c r="C65" s="82">
        <v>3</v>
      </c>
      <c r="D65" s="95">
        <v>43681</v>
      </c>
      <c r="E65" s="96" t="s">
        <v>157</v>
      </c>
      <c r="F65" s="82">
        <v>10.9</v>
      </c>
      <c r="G65" s="82" t="s">
        <v>161</v>
      </c>
      <c r="H65" s="82" t="s">
        <v>178</v>
      </c>
      <c r="I65" s="82"/>
      <c r="J65" s="82"/>
      <c r="K65" s="55">
        <v>42.088556742325999</v>
      </c>
      <c r="L65" s="56">
        <v>-98.819274107051996</v>
      </c>
    </row>
    <row r="66" spans="1:12" x14ac:dyDescent="0.25">
      <c r="A66" s="81" t="s">
        <v>97</v>
      </c>
      <c r="B66" s="94">
        <v>1</v>
      </c>
      <c r="C66" s="82">
        <v>4</v>
      </c>
      <c r="D66" s="95">
        <v>43682</v>
      </c>
      <c r="E66" s="96" t="s">
        <v>157</v>
      </c>
      <c r="F66" s="82">
        <v>10.7</v>
      </c>
      <c r="G66" s="82" t="s">
        <v>161</v>
      </c>
      <c r="H66" s="82" t="s">
        <v>175</v>
      </c>
      <c r="I66" s="82" t="s">
        <v>178</v>
      </c>
      <c r="J66" s="82"/>
      <c r="K66" s="55">
        <v>42.088556742325999</v>
      </c>
      <c r="L66" s="56">
        <v>-98.819274107051996</v>
      </c>
    </row>
    <row r="67" spans="1:12" x14ac:dyDescent="0.25">
      <c r="A67" s="81" t="s">
        <v>97</v>
      </c>
      <c r="B67" s="94">
        <v>1</v>
      </c>
      <c r="C67" s="82">
        <v>4</v>
      </c>
      <c r="D67" s="95">
        <v>43682</v>
      </c>
      <c r="E67" s="96" t="s">
        <v>157</v>
      </c>
      <c r="F67" s="82">
        <v>9.48</v>
      </c>
      <c r="G67" s="82" t="s">
        <v>161</v>
      </c>
      <c r="H67" s="82" t="s">
        <v>175</v>
      </c>
      <c r="I67" s="82" t="s">
        <v>179</v>
      </c>
      <c r="J67" s="82"/>
      <c r="K67" s="55">
        <v>42.088556742325999</v>
      </c>
      <c r="L67" s="56">
        <v>-98.819274107051996</v>
      </c>
    </row>
    <row r="68" spans="1:12" x14ac:dyDescent="0.25">
      <c r="A68" s="81" t="s">
        <v>97</v>
      </c>
      <c r="B68" s="94">
        <v>1</v>
      </c>
      <c r="C68" s="82">
        <v>4</v>
      </c>
      <c r="D68" s="95">
        <v>43682</v>
      </c>
      <c r="E68" s="96" t="s">
        <v>160</v>
      </c>
      <c r="F68" s="82">
        <v>10.06</v>
      </c>
      <c r="G68" s="82" t="s">
        <v>161</v>
      </c>
      <c r="H68" s="82" t="s">
        <v>175</v>
      </c>
      <c r="I68" s="82"/>
      <c r="J68" s="82"/>
      <c r="K68" s="55">
        <v>42.088556742325999</v>
      </c>
      <c r="L68" s="56">
        <v>-98.819274107051996</v>
      </c>
    </row>
    <row r="69" spans="1:12" x14ac:dyDescent="0.25">
      <c r="A69" s="81" t="s">
        <v>97</v>
      </c>
      <c r="B69" s="94">
        <v>4</v>
      </c>
      <c r="C69" s="82">
        <v>1</v>
      </c>
      <c r="D69" s="95">
        <v>43679</v>
      </c>
      <c r="E69" s="96" t="s">
        <v>157</v>
      </c>
      <c r="F69" s="83">
        <v>10.5</v>
      </c>
      <c r="G69" s="82" t="s">
        <v>161</v>
      </c>
      <c r="H69" s="82" t="s">
        <v>176</v>
      </c>
      <c r="I69" s="82"/>
      <c r="J69" s="82"/>
      <c r="K69" s="55">
        <v>42.088543331420198</v>
      </c>
      <c r="L69" s="56">
        <v>-98.760907638986296</v>
      </c>
    </row>
    <row r="70" spans="1:12" x14ac:dyDescent="0.25">
      <c r="A70" s="81" t="s">
        <v>97</v>
      </c>
      <c r="B70" s="94">
        <v>4</v>
      </c>
      <c r="C70" s="82">
        <v>1</v>
      </c>
      <c r="D70" s="95">
        <v>43679</v>
      </c>
      <c r="E70" s="96" t="s">
        <v>160</v>
      </c>
      <c r="F70" s="83">
        <v>10.35</v>
      </c>
      <c r="G70" s="82" t="s">
        <v>161</v>
      </c>
      <c r="H70" s="82" t="s">
        <v>176</v>
      </c>
      <c r="I70" s="82"/>
      <c r="J70" s="82"/>
      <c r="K70" s="55">
        <v>42.088543331420198</v>
      </c>
      <c r="L70" s="56">
        <v>-98.760907638986296</v>
      </c>
    </row>
    <row r="71" spans="1:12" x14ac:dyDescent="0.25">
      <c r="A71" s="81" t="s">
        <v>97</v>
      </c>
      <c r="B71" s="94">
        <v>6</v>
      </c>
      <c r="C71" s="82">
        <v>2</v>
      </c>
      <c r="D71" s="95">
        <v>43680</v>
      </c>
      <c r="E71" s="96" t="s">
        <v>160</v>
      </c>
      <c r="F71" s="83">
        <v>7.48</v>
      </c>
      <c r="G71" s="82" t="s">
        <v>158</v>
      </c>
      <c r="H71" s="82" t="s">
        <v>177</v>
      </c>
      <c r="I71" s="82"/>
      <c r="J71" s="82"/>
      <c r="K71" s="55">
        <v>42.088557956071597</v>
      </c>
      <c r="L71" s="56">
        <v>-98.721994812202098</v>
      </c>
    </row>
    <row r="72" spans="1:12" x14ac:dyDescent="0.25">
      <c r="A72" s="81" t="s">
        <v>97</v>
      </c>
      <c r="B72" s="94">
        <v>6</v>
      </c>
      <c r="C72" s="82">
        <v>5</v>
      </c>
      <c r="D72" s="95">
        <v>43683</v>
      </c>
      <c r="E72" s="96" t="s">
        <v>160</v>
      </c>
      <c r="F72" s="82">
        <v>9.8000000000000007</v>
      </c>
      <c r="G72" s="82" t="s">
        <v>161</v>
      </c>
      <c r="H72" s="82"/>
      <c r="I72" s="82"/>
      <c r="J72" s="82"/>
      <c r="K72" s="55">
        <v>42.088557956071597</v>
      </c>
      <c r="L72" s="56">
        <v>-98.721994812202098</v>
      </c>
    </row>
    <row r="73" spans="1:12" x14ac:dyDescent="0.25">
      <c r="A73" s="81" t="s">
        <v>97</v>
      </c>
      <c r="B73" s="94">
        <v>9</v>
      </c>
      <c r="C73" s="82">
        <v>3</v>
      </c>
      <c r="D73" s="95">
        <v>43681</v>
      </c>
      <c r="E73" s="96" t="s">
        <v>160</v>
      </c>
      <c r="F73" s="82">
        <v>10.4</v>
      </c>
      <c r="G73" s="82" t="s">
        <v>161</v>
      </c>
      <c r="H73" s="82" t="s">
        <v>178</v>
      </c>
      <c r="I73" s="82"/>
      <c r="J73" s="82"/>
      <c r="K73" s="55">
        <v>42.088604197814099</v>
      </c>
      <c r="L73" s="56">
        <v>-98.663623242294605</v>
      </c>
    </row>
    <row r="74" spans="1:12" x14ac:dyDescent="0.25">
      <c r="A74" s="81" t="s">
        <v>97</v>
      </c>
      <c r="B74" s="94">
        <v>9</v>
      </c>
      <c r="C74" s="82">
        <v>4</v>
      </c>
      <c r="D74" s="95">
        <v>43682</v>
      </c>
      <c r="E74" s="96" t="s">
        <v>160</v>
      </c>
      <c r="F74" s="82">
        <v>8.8000000000000007</v>
      </c>
      <c r="G74" s="82" t="s">
        <v>161</v>
      </c>
      <c r="H74" s="82" t="s">
        <v>175</v>
      </c>
      <c r="I74" s="82"/>
      <c r="J74" s="82"/>
      <c r="K74" s="55">
        <v>42.088604197814099</v>
      </c>
      <c r="L74" s="56">
        <v>-98.663623242294605</v>
      </c>
    </row>
    <row r="75" spans="1:12" x14ac:dyDescent="0.25">
      <c r="A75" s="81" t="s">
        <v>97</v>
      </c>
      <c r="B75" s="94">
        <v>9</v>
      </c>
      <c r="C75" s="82">
        <v>5</v>
      </c>
      <c r="D75" s="95">
        <v>43683</v>
      </c>
      <c r="E75" s="96" t="s">
        <v>160</v>
      </c>
      <c r="F75" s="82">
        <v>9.8000000000000007</v>
      </c>
      <c r="G75" s="82" t="s">
        <v>161</v>
      </c>
      <c r="H75" s="82"/>
      <c r="I75" s="82"/>
      <c r="J75" s="82"/>
      <c r="K75" s="55">
        <v>42.088604197814099</v>
      </c>
      <c r="L75" s="56">
        <v>-98.663623242294605</v>
      </c>
    </row>
    <row r="76" spans="1:12" x14ac:dyDescent="0.25">
      <c r="A76" s="81" t="s">
        <v>84</v>
      </c>
      <c r="B76" s="82">
        <v>3</v>
      </c>
      <c r="C76" s="82">
        <v>1</v>
      </c>
      <c r="D76" s="95">
        <v>43679</v>
      </c>
      <c r="E76" s="86" t="s">
        <v>157</v>
      </c>
      <c r="F76" s="82">
        <v>10.73</v>
      </c>
      <c r="G76" s="82" t="s">
        <v>161</v>
      </c>
      <c r="H76" s="82" t="s">
        <v>180</v>
      </c>
      <c r="I76" s="82"/>
      <c r="J76" s="82"/>
      <c r="K76" s="29">
        <v>42.086405000188797</v>
      </c>
      <c r="L76" s="53">
        <v>-99.593508950139196</v>
      </c>
    </row>
    <row r="77" spans="1:12" x14ac:dyDescent="0.25">
      <c r="A77" s="81" t="s">
        <v>84</v>
      </c>
      <c r="B77" s="82">
        <v>3</v>
      </c>
      <c r="C77" s="82">
        <v>1</v>
      </c>
      <c r="D77" s="95">
        <v>43679</v>
      </c>
      <c r="E77" s="82" t="s">
        <v>160</v>
      </c>
      <c r="F77" s="83">
        <v>8.93</v>
      </c>
      <c r="G77" s="82" t="s">
        <v>161</v>
      </c>
      <c r="H77" s="82" t="s">
        <v>180</v>
      </c>
      <c r="I77" s="82"/>
      <c r="J77" s="82"/>
      <c r="K77" s="29">
        <v>42.086405000188797</v>
      </c>
      <c r="L77" s="53">
        <v>-99.593508950139196</v>
      </c>
    </row>
    <row r="78" spans="1:12" x14ac:dyDescent="0.25">
      <c r="A78" s="81" t="s">
        <v>84</v>
      </c>
      <c r="B78" s="80">
        <v>9</v>
      </c>
      <c r="C78" s="82">
        <v>2</v>
      </c>
      <c r="D78" s="95">
        <v>43680</v>
      </c>
      <c r="E78" s="80" t="s">
        <v>160</v>
      </c>
      <c r="F78" s="80">
        <v>9.01</v>
      </c>
      <c r="G78" s="82" t="s">
        <v>161</v>
      </c>
      <c r="H78" s="82" t="s">
        <v>177</v>
      </c>
      <c r="I78" s="82"/>
      <c r="J78" s="82"/>
      <c r="K78" s="54">
        <v>42.057650102087102</v>
      </c>
      <c r="L78" s="53">
        <v>-99.496878602698501</v>
      </c>
    </row>
    <row r="79" spans="1:12" x14ac:dyDescent="0.25">
      <c r="A79" s="81" t="s">
        <v>84</v>
      </c>
      <c r="B79" s="80">
        <v>1</v>
      </c>
      <c r="C79" s="82">
        <v>3</v>
      </c>
      <c r="D79" s="95">
        <v>43681</v>
      </c>
      <c r="E79" s="80" t="s">
        <v>160</v>
      </c>
      <c r="F79" s="80">
        <v>10.199999999999999</v>
      </c>
      <c r="G79" s="82" t="s">
        <v>161</v>
      </c>
      <c r="H79" s="82" t="s">
        <v>181</v>
      </c>
      <c r="I79" s="82"/>
      <c r="J79" s="82"/>
      <c r="K79" s="29">
        <v>42.086449000205498</v>
      </c>
      <c r="L79" s="53">
        <v>-99.651749000018498</v>
      </c>
    </row>
    <row r="80" spans="1:12" x14ac:dyDescent="0.25">
      <c r="A80" s="81" t="s">
        <v>84</v>
      </c>
      <c r="B80" s="80">
        <v>1</v>
      </c>
      <c r="C80" s="82">
        <v>3</v>
      </c>
      <c r="D80" s="95">
        <v>43681</v>
      </c>
      <c r="E80" s="80" t="s">
        <v>160</v>
      </c>
      <c r="F80" s="80">
        <v>9.2799999999999994</v>
      </c>
      <c r="G80" s="82" t="s">
        <v>158</v>
      </c>
      <c r="H80" s="82" t="s">
        <v>181</v>
      </c>
      <c r="I80" s="82"/>
      <c r="J80" s="82"/>
      <c r="K80" s="29">
        <v>42.086449000205498</v>
      </c>
      <c r="L80" s="53">
        <v>-99.651749000018498</v>
      </c>
    </row>
    <row r="81" spans="1:12" x14ac:dyDescent="0.25">
      <c r="A81" s="81" t="s">
        <v>84</v>
      </c>
      <c r="B81" s="80">
        <v>4</v>
      </c>
      <c r="C81" s="82">
        <v>3</v>
      </c>
      <c r="D81" s="95">
        <v>43681</v>
      </c>
      <c r="E81" s="80" t="s">
        <v>157</v>
      </c>
      <c r="F81" s="80">
        <v>12.32</v>
      </c>
      <c r="G81" s="82" t="s">
        <v>161</v>
      </c>
      <c r="H81" s="82" t="s">
        <v>181</v>
      </c>
      <c r="I81" s="82"/>
      <c r="J81" s="82"/>
      <c r="K81" s="29">
        <v>42.086544530486101</v>
      </c>
      <c r="L81" s="34">
        <v>-99.574063933732504</v>
      </c>
    </row>
    <row r="82" spans="1:12" x14ac:dyDescent="0.25">
      <c r="A82" s="81" t="s">
        <v>84</v>
      </c>
      <c r="B82" s="80">
        <v>6</v>
      </c>
      <c r="C82" s="82">
        <v>3</v>
      </c>
      <c r="D82" s="95">
        <v>43681</v>
      </c>
      <c r="E82" s="80" t="s">
        <v>160</v>
      </c>
      <c r="F82" s="80">
        <v>10.3</v>
      </c>
      <c r="G82" s="82" t="s">
        <v>161</v>
      </c>
      <c r="H82" s="82" t="s">
        <v>181</v>
      </c>
      <c r="I82" s="82"/>
      <c r="J82" s="82"/>
      <c r="K82" s="29">
        <v>42.086632909403498</v>
      </c>
      <c r="L82" s="34">
        <v>-99.535171407569905</v>
      </c>
    </row>
    <row r="83" spans="1:12" x14ac:dyDescent="0.25">
      <c r="A83" s="81" t="s">
        <v>84</v>
      </c>
      <c r="B83" s="80">
        <v>6</v>
      </c>
      <c r="C83" s="82">
        <v>3</v>
      </c>
      <c r="D83" s="95">
        <v>43681</v>
      </c>
      <c r="E83" s="80" t="s">
        <v>157</v>
      </c>
      <c r="F83" s="80">
        <v>11.19</v>
      </c>
      <c r="G83" s="82" t="s">
        <v>158</v>
      </c>
      <c r="H83" s="82" t="s">
        <v>181</v>
      </c>
      <c r="I83" s="82"/>
      <c r="J83" s="82"/>
      <c r="K83" s="29">
        <v>42.086632909403498</v>
      </c>
      <c r="L83" s="34">
        <v>-99.535171407569905</v>
      </c>
    </row>
    <row r="84" spans="1:12" x14ac:dyDescent="0.25">
      <c r="A84" s="81" t="s">
        <v>84</v>
      </c>
      <c r="B84" s="80">
        <v>6</v>
      </c>
      <c r="C84" s="82">
        <v>3</v>
      </c>
      <c r="D84" s="95">
        <v>43681</v>
      </c>
      <c r="E84" s="80" t="s">
        <v>157</v>
      </c>
      <c r="F84" s="80">
        <v>10.07</v>
      </c>
      <c r="G84" s="82" t="s">
        <v>161</v>
      </c>
      <c r="H84" s="82" t="s">
        <v>181</v>
      </c>
      <c r="I84" s="82"/>
      <c r="J84" s="82"/>
      <c r="K84" s="29">
        <v>42.086632909403498</v>
      </c>
      <c r="L84" s="34">
        <v>-99.535171407569905</v>
      </c>
    </row>
    <row r="85" spans="1:12" x14ac:dyDescent="0.25">
      <c r="A85" s="81" t="s">
        <v>84</v>
      </c>
      <c r="B85" s="80">
        <v>2</v>
      </c>
      <c r="C85" s="82">
        <v>4</v>
      </c>
      <c r="D85" s="95">
        <v>43682</v>
      </c>
      <c r="E85" s="80" t="s">
        <v>157</v>
      </c>
      <c r="F85" s="80">
        <v>8.6999999999999993</v>
      </c>
      <c r="G85" s="82" t="s">
        <v>158</v>
      </c>
      <c r="H85" s="82" t="s">
        <v>182</v>
      </c>
      <c r="I85" s="82"/>
      <c r="J85" s="82"/>
      <c r="K85" s="29">
        <v>42.086435500453902</v>
      </c>
      <c r="L85" s="53">
        <v>-99.612964806258702</v>
      </c>
    </row>
    <row r="86" spans="1:12" x14ac:dyDescent="0.25">
      <c r="A86" s="81" t="s">
        <v>84</v>
      </c>
      <c r="B86" s="80">
        <v>2</v>
      </c>
      <c r="C86" s="82">
        <v>4</v>
      </c>
      <c r="D86" s="95">
        <v>43682</v>
      </c>
      <c r="E86" s="80" t="s">
        <v>160</v>
      </c>
      <c r="F86" s="80">
        <v>9.15</v>
      </c>
      <c r="G86" s="82" t="s">
        <v>158</v>
      </c>
      <c r="H86" s="82" t="s">
        <v>182</v>
      </c>
      <c r="I86" s="82"/>
      <c r="J86" s="82"/>
      <c r="K86" s="29">
        <v>42.086435500453902</v>
      </c>
      <c r="L86" s="53">
        <v>-99.612964806258702</v>
      </c>
    </row>
    <row r="87" spans="1:12" x14ac:dyDescent="0.25">
      <c r="A87" s="81" t="s">
        <v>84</v>
      </c>
      <c r="B87" s="82">
        <v>10</v>
      </c>
      <c r="C87" s="82">
        <v>5</v>
      </c>
      <c r="D87" s="95">
        <v>43683</v>
      </c>
      <c r="E87" s="80" t="s">
        <v>160</v>
      </c>
      <c r="F87" s="80">
        <v>10.69</v>
      </c>
      <c r="G87" s="82" t="s">
        <v>158</v>
      </c>
      <c r="H87" s="82" t="s">
        <v>183</v>
      </c>
      <c r="I87" s="82"/>
      <c r="J87" s="82"/>
      <c r="K87" s="29">
        <v>42.046052587094003</v>
      </c>
      <c r="L87" s="53">
        <v>-99.485217868855798</v>
      </c>
    </row>
    <row r="88" spans="1:12" x14ac:dyDescent="0.25">
      <c r="A88" s="81" t="s">
        <v>84</v>
      </c>
      <c r="B88" s="80">
        <v>10</v>
      </c>
      <c r="C88" s="82">
        <v>5</v>
      </c>
      <c r="D88" s="95">
        <v>43683</v>
      </c>
      <c r="E88" s="80" t="s">
        <v>160</v>
      </c>
      <c r="F88" s="80">
        <v>10.119999999999999</v>
      </c>
      <c r="G88" s="82" t="s">
        <v>161</v>
      </c>
      <c r="H88" s="82" t="s">
        <v>183</v>
      </c>
      <c r="I88" s="82"/>
      <c r="J88" s="82"/>
      <c r="K88" s="29">
        <v>42.046052587094003</v>
      </c>
      <c r="L88" s="53">
        <v>-99.485217868855798</v>
      </c>
    </row>
    <row r="89" spans="1:12" x14ac:dyDescent="0.25">
      <c r="A89" s="81" t="s">
        <v>84</v>
      </c>
      <c r="B89" s="80">
        <v>10</v>
      </c>
      <c r="C89" s="82">
        <v>5</v>
      </c>
      <c r="D89" s="95">
        <v>43683</v>
      </c>
      <c r="E89" s="80" t="s">
        <v>157</v>
      </c>
      <c r="F89" s="80">
        <v>10.59</v>
      </c>
      <c r="G89" s="82" t="s">
        <v>161</v>
      </c>
      <c r="H89" s="82" t="s">
        <v>183</v>
      </c>
      <c r="I89" s="82"/>
      <c r="J89" s="82"/>
      <c r="K89" s="29">
        <v>42.046052587094003</v>
      </c>
      <c r="L89" s="53">
        <v>-99.485217868855798</v>
      </c>
    </row>
    <row r="90" spans="1:12" x14ac:dyDescent="0.25">
      <c r="A90" s="81" t="s">
        <v>84</v>
      </c>
      <c r="B90" s="80">
        <v>10</v>
      </c>
      <c r="C90" s="82">
        <v>5</v>
      </c>
      <c r="D90" s="95">
        <v>43683</v>
      </c>
      <c r="E90" s="82" t="s">
        <v>157</v>
      </c>
      <c r="F90" s="80">
        <v>11</v>
      </c>
      <c r="G90" s="82" t="s">
        <v>158</v>
      </c>
      <c r="H90" s="82" t="s">
        <v>183</v>
      </c>
      <c r="I90" s="82"/>
      <c r="J90" s="82"/>
      <c r="K90" s="29">
        <v>42.046052587094003</v>
      </c>
      <c r="L90" s="53">
        <v>-99.485217868855798</v>
      </c>
    </row>
    <row r="91" spans="1:12" x14ac:dyDescent="0.25">
      <c r="A91" s="81" t="s">
        <v>84</v>
      </c>
      <c r="B91" s="80">
        <v>10</v>
      </c>
      <c r="C91" s="82">
        <v>5</v>
      </c>
      <c r="D91" s="95">
        <v>43683</v>
      </c>
      <c r="E91" s="80" t="s">
        <v>157</v>
      </c>
      <c r="F91" s="80">
        <v>10.09</v>
      </c>
      <c r="G91" s="82" t="s">
        <v>158</v>
      </c>
      <c r="H91" s="82" t="s">
        <v>183</v>
      </c>
      <c r="I91" s="82"/>
      <c r="J91" s="82"/>
      <c r="K91" s="29">
        <v>42.046052587094003</v>
      </c>
      <c r="L91" s="53">
        <v>-99.485217868855798</v>
      </c>
    </row>
    <row r="92" spans="1:12" x14ac:dyDescent="0.25">
      <c r="A92" s="81" t="s">
        <v>85</v>
      </c>
      <c r="B92" s="80">
        <v>1</v>
      </c>
      <c r="C92" s="82">
        <v>3</v>
      </c>
      <c r="D92" s="95">
        <v>43681</v>
      </c>
      <c r="E92" s="80" t="s">
        <v>160</v>
      </c>
      <c r="F92" s="80">
        <v>8.24</v>
      </c>
      <c r="G92" s="82" t="s">
        <v>161</v>
      </c>
      <c r="H92" s="82" t="s">
        <v>181</v>
      </c>
      <c r="I92" s="87"/>
      <c r="J92" s="82"/>
      <c r="K92" s="54">
        <v>42.033198999812001</v>
      </c>
      <c r="L92" s="53">
        <v>-99.472918000542407</v>
      </c>
    </row>
    <row r="93" spans="1:12" x14ac:dyDescent="0.25">
      <c r="A93" s="81" t="s">
        <v>85</v>
      </c>
      <c r="B93" s="80">
        <v>7</v>
      </c>
      <c r="C93" s="82">
        <v>5</v>
      </c>
      <c r="D93" s="95">
        <v>43683</v>
      </c>
      <c r="E93" s="80" t="s">
        <v>160</v>
      </c>
      <c r="F93" s="80">
        <v>8.99</v>
      </c>
      <c r="G93" s="82" t="s">
        <v>158</v>
      </c>
      <c r="H93" s="82" t="s">
        <v>183</v>
      </c>
      <c r="I93" s="87"/>
      <c r="J93" s="82"/>
      <c r="K93" s="54">
        <v>42.151724999999999</v>
      </c>
      <c r="L93" s="54">
        <v>-99.515535999999997</v>
      </c>
    </row>
    <row r="94" spans="1:12" x14ac:dyDescent="0.25">
      <c r="A94" s="81" t="s">
        <v>85</v>
      </c>
      <c r="B94" s="82">
        <v>8</v>
      </c>
      <c r="C94" s="82">
        <v>2</v>
      </c>
      <c r="D94" s="95">
        <v>43680</v>
      </c>
      <c r="E94" s="82" t="s">
        <v>160</v>
      </c>
      <c r="F94" s="82">
        <v>9.5299999999999994</v>
      </c>
      <c r="G94" s="82" t="s">
        <v>158</v>
      </c>
      <c r="H94" s="82" t="s">
        <v>177</v>
      </c>
      <c r="I94" s="87"/>
      <c r="J94" s="82"/>
      <c r="K94" s="54">
        <v>42.151724000000002</v>
      </c>
      <c r="L94" s="54">
        <v>-99.497525999999993</v>
      </c>
    </row>
    <row r="95" spans="1:12" x14ac:dyDescent="0.25">
      <c r="A95" s="81" t="s">
        <v>85</v>
      </c>
      <c r="B95" s="82">
        <v>8</v>
      </c>
      <c r="C95" s="82">
        <v>5</v>
      </c>
      <c r="D95" s="95">
        <v>43683</v>
      </c>
      <c r="E95" s="80" t="s">
        <v>157</v>
      </c>
      <c r="F95" s="80">
        <v>9.5500000000000007</v>
      </c>
      <c r="G95" s="82" t="s">
        <v>158</v>
      </c>
      <c r="H95" s="82" t="s">
        <v>183</v>
      </c>
      <c r="I95" s="87"/>
      <c r="J95" s="82"/>
      <c r="K95" s="54">
        <v>42.151724000000002</v>
      </c>
      <c r="L95" s="54">
        <v>-99.497525999999993</v>
      </c>
    </row>
    <row r="96" spans="1:12" x14ac:dyDescent="0.25">
      <c r="A96" s="81" t="s">
        <v>85</v>
      </c>
      <c r="B96" s="82">
        <v>10</v>
      </c>
      <c r="C96" s="82">
        <v>2</v>
      </c>
      <c r="D96" s="95">
        <v>43680</v>
      </c>
      <c r="E96" s="82" t="s">
        <v>157</v>
      </c>
      <c r="F96" s="82">
        <v>11.43</v>
      </c>
      <c r="G96" s="82" t="s">
        <v>161</v>
      </c>
      <c r="H96" s="82" t="s">
        <v>177</v>
      </c>
      <c r="I96" s="87"/>
      <c r="J96" s="82"/>
      <c r="K96" s="54">
        <v>42.144719000000002</v>
      </c>
      <c r="L96" s="54">
        <v>-99.458055000000002</v>
      </c>
    </row>
    <row r="97" spans="1:12" x14ac:dyDescent="0.25">
      <c r="A97" s="81" t="s">
        <v>85</v>
      </c>
      <c r="B97" s="82">
        <v>10</v>
      </c>
      <c r="C97" s="82">
        <v>2</v>
      </c>
      <c r="D97" s="95">
        <v>43680</v>
      </c>
      <c r="E97" s="82" t="s">
        <v>160</v>
      </c>
      <c r="F97" s="82">
        <v>10.81</v>
      </c>
      <c r="G97" s="82" t="s">
        <v>161</v>
      </c>
      <c r="H97" s="82" t="s">
        <v>177</v>
      </c>
      <c r="I97" s="87"/>
      <c r="J97" s="82"/>
      <c r="K97" s="54">
        <v>42.144719000000002</v>
      </c>
      <c r="L97" s="54">
        <v>-99.458055000000002</v>
      </c>
    </row>
    <row r="98" spans="1:12" x14ac:dyDescent="0.25">
      <c r="A98" s="81" t="s">
        <v>85</v>
      </c>
      <c r="B98" s="82">
        <v>10</v>
      </c>
      <c r="C98" s="82">
        <v>2</v>
      </c>
      <c r="D98" s="95">
        <v>43680</v>
      </c>
      <c r="E98" s="82" t="s">
        <v>160</v>
      </c>
      <c r="F98" s="82">
        <v>9.8699999999999992</v>
      </c>
      <c r="G98" s="82" t="s">
        <v>158</v>
      </c>
      <c r="H98" s="82" t="s">
        <v>177</v>
      </c>
      <c r="I98" s="87"/>
      <c r="J98" s="82"/>
      <c r="K98" s="54">
        <v>42.144719000000002</v>
      </c>
      <c r="L98" s="54">
        <v>-99.458055000000002</v>
      </c>
    </row>
    <row r="99" spans="1:12" x14ac:dyDescent="0.25">
      <c r="A99" s="81" t="s">
        <v>85</v>
      </c>
      <c r="B99" s="82">
        <v>10</v>
      </c>
      <c r="C99" s="82">
        <v>2</v>
      </c>
      <c r="D99" s="95">
        <v>43680</v>
      </c>
      <c r="E99" s="82" t="s">
        <v>160</v>
      </c>
      <c r="F99" s="82">
        <v>8.9</v>
      </c>
      <c r="G99" s="82" t="s">
        <v>161</v>
      </c>
      <c r="H99" s="82" t="s">
        <v>177</v>
      </c>
      <c r="I99" s="87"/>
      <c r="J99" s="82"/>
      <c r="K99" s="54">
        <v>42.144719000000002</v>
      </c>
      <c r="L99" s="54">
        <v>-99.458055000000002</v>
      </c>
    </row>
    <row r="100" spans="1:12" x14ac:dyDescent="0.25">
      <c r="A100" s="81" t="s">
        <v>85</v>
      </c>
      <c r="B100" s="82">
        <v>10</v>
      </c>
      <c r="C100" s="82">
        <v>2</v>
      </c>
      <c r="D100" s="95">
        <v>43680</v>
      </c>
      <c r="E100" s="82" t="s">
        <v>160</v>
      </c>
      <c r="F100" s="82">
        <v>10.53</v>
      </c>
      <c r="G100" s="82" t="s">
        <v>158</v>
      </c>
      <c r="H100" s="82" t="s">
        <v>177</v>
      </c>
      <c r="I100" s="87"/>
      <c r="J100" s="82"/>
      <c r="K100" s="54">
        <v>42.144719000000002</v>
      </c>
      <c r="L100" s="54">
        <v>-99.458055000000002</v>
      </c>
    </row>
    <row r="101" spans="1:12" x14ac:dyDescent="0.25">
      <c r="A101" s="81" t="s">
        <v>85</v>
      </c>
      <c r="B101" s="82">
        <v>10</v>
      </c>
      <c r="C101" s="82">
        <v>2</v>
      </c>
      <c r="D101" s="95">
        <v>43680</v>
      </c>
      <c r="E101" s="82" t="s">
        <v>157</v>
      </c>
      <c r="F101" s="82">
        <v>11.01</v>
      </c>
      <c r="G101" s="82" t="s">
        <v>158</v>
      </c>
      <c r="H101" s="82" t="s">
        <v>177</v>
      </c>
      <c r="I101" s="87"/>
      <c r="J101" s="82"/>
      <c r="K101" s="54">
        <v>42.144719000000002</v>
      </c>
      <c r="L101" s="54">
        <v>-99.458055000000002</v>
      </c>
    </row>
    <row r="102" spans="1:12" x14ac:dyDescent="0.25">
      <c r="A102" s="81" t="s">
        <v>85</v>
      </c>
      <c r="B102" s="82">
        <v>10</v>
      </c>
      <c r="C102" s="82">
        <v>2</v>
      </c>
      <c r="D102" s="95">
        <v>43680</v>
      </c>
      <c r="E102" s="82" t="s">
        <v>160</v>
      </c>
      <c r="F102" s="82">
        <v>7.5</v>
      </c>
      <c r="G102" s="82" t="s">
        <v>158</v>
      </c>
      <c r="H102" s="82" t="s">
        <v>177</v>
      </c>
      <c r="I102" s="87"/>
      <c r="J102" s="82"/>
      <c r="K102" s="54">
        <v>42.144719000000002</v>
      </c>
      <c r="L102" s="54">
        <v>-99.458055000000002</v>
      </c>
    </row>
    <row r="103" spans="1:12" x14ac:dyDescent="0.25">
      <c r="A103" s="81" t="s">
        <v>85</v>
      </c>
      <c r="B103" s="82">
        <v>10</v>
      </c>
      <c r="C103" s="82">
        <v>2</v>
      </c>
      <c r="D103" s="95">
        <v>43680</v>
      </c>
      <c r="E103" s="82" t="s">
        <v>160</v>
      </c>
      <c r="F103" s="82">
        <v>10.11</v>
      </c>
      <c r="G103" s="82" t="s">
        <v>161</v>
      </c>
      <c r="H103" s="82" t="s">
        <v>177</v>
      </c>
      <c r="I103" s="87"/>
      <c r="J103" s="82"/>
      <c r="K103" s="54">
        <v>42.144719000000002</v>
      </c>
      <c r="L103" s="54">
        <v>-99.458055000000002</v>
      </c>
    </row>
    <row r="104" spans="1:12" x14ac:dyDescent="0.25">
      <c r="A104" s="81" t="s">
        <v>85</v>
      </c>
      <c r="B104" s="82">
        <v>10</v>
      </c>
      <c r="C104" s="82">
        <v>2</v>
      </c>
      <c r="D104" s="95">
        <v>43680</v>
      </c>
      <c r="E104" s="82" t="s">
        <v>160</v>
      </c>
      <c r="F104" s="82">
        <v>10.99</v>
      </c>
      <c r="G104" s="82" t="s">
        <v>161</v>
      </c>
      <c r="H104" s="82" t="s">
        <v>177</v>
      </c>
      <c r="I104" s="87"/>
      <c r="J104" s="82"/>
      <c r="K104" s="54">
        <v>42.144719000000002</v>
      </c>
      <c r="L104" s="54">
        <v>-99.458055000000002</v>
      </c>
    </row>
    <row r="105" spans="1:12" x14ac:dyDescent="0.25">
      <c r="A105" s="81" t="s">
        <v>85</v>
      </c>
      <c r="B105" s="82">
        <v>10</v>
      </c>
      <c r="C105" s="82">
        <v>2</v>
      </c>
      <c r="D105" s="95">
        <v>43680</v>
      </c>
      <c r="E105" s="80" t="s">
        <v>160</v>
      </c>
      <c r="F105" s="80">
        <v>9.2100000000000009</v>
      </c>
      <c r="G105" s="82" t="s">
        <v>161</v>
      </c>
      <c r="H105" s="82" t="s">
        <v>177</v>
      </c>
      <c r="I105" s="87"/>
      <c r="J105" s="82"/>
      <c r="K105" s="54">
        <v>42.144719000000002</v>
      </c>
      <c r="L105" s="54">
        <v>-99.458055000000002</v>
      </c>
    </row>
    <row r="106" spans="1:12" x14ac:dyDescent="0.25">
      <c r="A106" s="81" t="s">
        <v>85</v>
      </c>
      <c r="B106" s="82">
        <v>10</v>
      </c>
      <c r="C106" s="82">
        <v>2</v>
      </c>
      <c r="D106" s="95">
        <v>43680</v>
      </c>
      <c r="E106" s="80" t="s">
        <v>157</v>
      </c>
      <c r="F106" s="80">
        <v>10.38</v>
      </c>
      <c r="G106" s="82" t="s">
        <v>158</v>
      </c>
      <c r="H106" s="82" t="s">
        <v>177</v>
      </c>
      <c r="I106" s="87"/>
      <c r="J106" s="82"/>
      <c r="K106" s="54">
        <v>42.144719000000002</v>
      </c>
      <c r="L106" s="54">
        <v>-99.458055000000002</v>
      </c>
    </row>
    <row r="107" spans="1:12" x14ac:dyDescent="0.25">
      <c r="A107" s="81" t="s">
        <v>85</v>
      </c>
      <c r="B107" s="82">
        <v>10</v>
      </c>
      <c r="C107" s="82">
        <v>2</v>
      </c>
      <c r="D107" s="95">
        <v>43680</v>
      </c>
      <c r="E107" s="80" t="s">
        <v>157</v>
      </c>
      <c r="F107" s="80">
        <v>10</v>
      </c>
      <c r="G107" s="82" t="s">
        <v>161</v>
      </c>
      <c r="H107" s="82" t="s">
        <v>177</v>
      </c>
      <c r="I107" s="87"/>
      <c r="J107" s="82"/>
      <c r="K107" s="54">
        <v>42.144719000000002</v>
      </c>
      <c r="L107" s="54">
        <v>-99.458055000000002</v>
      </c>
    </row>
    <row r="108" spans="1:12" x14ac:dyDescent="0.25">
      <c r="A108" s="81" t="s">
        <v>85</v>
      </c>
      <c r="B108" s="80">
        <v>10</v>
      </c>
      <c r="C108" s="82">
        <v>3</v>
      </c>
      <c r="D108" s="95">
        <v>43681</v>
      </c>
      <c r="E108" s="80" t="s">
        <v>160</v>
      </c>
      <c r="F108" s="80">
        <v>11.44</v>
      </c>
      <c r="G108" s="82" t="s">
        <v>161</v>
      </c>
      <c r="H108" s="82" t="s">
        <v>181</v>
      </c>
      <c r="I108" s="87"/>
      <c r="J108" s="82"/>
      <c r="K108" s="54">
        <v>42.144719000000002</v>
      </c>
      <c r="L108" s="54">
        <v>-99.458055000000002</v>
      </c>
    </row>
    <row r="109" spans="1:12" x14ac:dyDescent="0.25">
      <c r="A109" s="81" t="s">
        <v>85</v>
      </c>
      <c r="B109" s="80">
        <v>10</v>
      </c>
      <c r="C109" s="82">
        <v>3</v>
      </c>
      <c r="D109" s="95">
        <v>43681</v>
      </c>
      <c r="E109" s="80" t="s">
        <v>157</v>
      </c>
      <c r="F109" s="80">
        <v>9.27</v>
      </c>
      <c r="G109" s="82" t="s">
        <v>161</v>
      </c>
      <c r="H109" s="82" t="s">
        <v>181</v>
      </c>
      <c r="I109" s="87"/>
      <c r="J109" s="82"/>
      <c r="K109" s="54">
        <v>42.144719000000002</v>
      </c>
      <c r="L109" s="54">
        <v>-99.458055000000002</v>
      </c>
    </row>
    <row r="110" spans="1:12" x14ac:dyDescent="0.25">
      <c r="A110" s="81" t="s">
        <v>85</v>
      </c>
      <c r="B110" s="80">
        <v>10</v>
      </c>
      <c r="C110" s="82">
        <v>3</v>
      </c>
      <c r="D110" s="95">
        <v>43681</v>
      </c>
      <c r="E110" s="80" t="s">
        <v>157</v>
      </c>
      <c r="F110" s="80">
        <v>9.17</v>
      </c>
      <c r="G110" s="82" t="s">
        <v>161</v>
      </c>
      <c r="H110" s="82" t="s">
        <v>181</v>
      </c>
      <c r="I110" s="87" t="s">
        <v>177</v>
      </c>
      <c r="J110" s="82"/>
      <c r="K110" s="54">
        <v>42.144719000000002</v>
      </c>
      <c r="L110" s="54">
        <v>-99.458055000000002</v>
      </c>
    </row>
    <row r="111" spans="1:12" x14ac:dyDescent="0.25">
      <c r="A111" s="81" t="s">
        <v>85</v>
      </c>
      <c r="B111" s="80">
        <v>10</v>
      </c>
      <c r="C111" s="82">
        <v>3</v>
      </c>
      <c r="D111" s="95">
        <v>43681</v>
      </c>
      <c r="E111" s="80" t="s">
        <v>160</v>
      </c>
      <c r="F111" s="80">
        <v>9.75</v>
      </c>
      <c r="G111" s="82" t="s">
        <v>158</v>
      </c>
      <c r="H111" s="82" t="s">
        <v>181</v>
      </c>
      <c r="I111" s="87" t="s">
        <v>177</v>
      </c>
      <c r="J111" s="82"/>
      <c r="K111" s="54">
        <v>42.144719000000002</v>
      </c>
      <c r="L111" s="54">
        <v>-99.458055000000002</v>
      </c>
    </row>
    <row r="112" spans="1:12" x14ac:dyDescent="0.25">
      <c r="A112" s="81" t="s">
        <v>85</v>
      </c>
      <c r="B112" s="80">
        <v>10</v>
      </c>
      <c r="C112" s="82">
        <v>3</v>
      </c>
      <c r="D112" s="95">
        <v>43681</v>
      </c>
      <c r="E112" s="80" t="s">
        <v>160</v>
      </c>
      <c r="F112" s="80">
        <v>10.4</v>
      </c>
      <c r="G112" s="82" t="s">
        <v>158</v>
      </c>
      <c r="H112" s="82" t="s">
        <v>181</v>
      </c>
      <c r="I112" s="87"/>
      <c r="J112" s="82"/>
      <c r="K112" s="54">
        <v>42.144719000000002</v>
      </c>
      <c r="L112" s="54">
        <v>-99.458055000000002</v>
      </c>
    </row>
    <row r="113" spans="1:12" x14ac:dyDescent="0.25">
      <c r="A113" s="81" t="s">
        <v>85</v>
      </c>
      <c r="B113" s="80">
        <v>10</v>
      </c>
      <c r="C113" s="82">
        <v>4</v>
      </c>
      <c r="D113" s="95">
        <v>43682</v>
      </c>
      <c r="E113" s="80" t="s">
        <v>160</v>
      </c>
      <c r="F113" s="80">
        <v>8.64</v>
      </c>
      <c r="G113" s="82" t="s">
        <v>161</v>
      </c>
      <c r="H113" s="82" t="s">
        <v>182</v>
      </c>
      <c r="I113" s="87"/>
      <c r="J113" s="82"/>
      <c r="K113" s="54">
        <v>42.144719000000002</v>
      </c>
      <c r="L113" s="54">
        <v>-99.458055000000002</v>
      </c>
    </row>
    <row r="114" spans="1:12" x14ac:dyDescent="0.25">
      <c r="A114" s="81" t="s">
        <v>86</v>
      </c>
      <c r="B114" s="82">
        <v>3</v>
      </c>
      <c r="C114" s="91">
        <v>4</v>
      </c>
      <c r="D114" s="95">
        <v>43682</v>
      </c>
      <c r="E114" s="82" t="s">
        <v>160</v>
      </c>
      <c r="F114" s="83">
        <v>9.1300000000000008</v>
      </c>
      <c r="G114" s="83" t="s">
        <v>161</v>
      </c>
      <c r="H114" s="82" t="s">
        <v>178</v>
      </c>
      <c r="I114" s="87"/>
      <c r="J114" s="82"/>
      <c r="K114" s="54">
        <v>42.0590401002259</v>
      </c>
      <c r="L114" s="53">
        <v>-99.182875559365201</v>
      </c>
    </row>
    <row r="115" spans="1:12" x14ac:dyDescent="0.25">
      <c r="A115" s="81" t="s">
        <v>86</v>
      </c>
      <c r="B115" s="82">
        <v>3</v>
      </c>
      <c r="C115" s="91">
        <v>4</v>
      </c>
      <c r="D115" s="95">
        <v>43682</v>
      </c>
      <c r="E115" s="82" t="s">
        <v>157</v>
      </c>
      <c r="F115" s="83">
        <v>11.29</v>
      </c>
      <c r="G115" s="83" t="s">
        <v>161</v>
      </c>
      <c r="H115" s="82" t="s">
        <v>178</v>
      </c>
      <c r="I115" s="87"/>
      <c r="J115" s="82"/>
      <c r="K115" s="54">
        <v>42.0590401002259</v>
      </c>
      <c r="L115" s="53">
        <v>-99.182875559365201</v>
      </c>
    </row>
    <row r="116" spans="1:12" x14ac:dyDescent="0.25">
      <c r="A116" s="81" t="s">
        <v>86</v>
      </c>
      <c r="B116" s="82">
        <v>4</v>
      </c>
      <c r="C116" s="91">
        <v>4</v>
      </c>
      <c r="D116" s="95">
        <v>43682</v>
      </c>
      <c r="E116" s="86" t="s">
        <v>160</v>
      </c>
      <c r="F116" s="83">
        <v>9.56</v>
      </c>
      <c r="G116" s="83" t="s">
        <v>161</v>
      </c>
      <c r="H116" s="82" t="s">
        <v>178</v>
      </c>
      <c r="I116" s="87"/>
      <c r="J116" s="82"/>
      <c r="K116" s="54">
        <v>42.058973245398299</v>
      </c>
      <c r="L116" s="53">
        <v>-99.163443036725297</v>
      </c>
    </row>
    <row r="117" spans="1:12" x14ac:dyDescent="0.25">
      <c r="A117" s="81" t="s">
        <v>86</v>
      </c>
      <c r="B117" s="82">
        <v>7</v>
      </c>
      <c r="C117" s="91">
        <v>2</v>
      </c>
      <c r="D117" s="95">
        <v>43679</v>
      </c>
      <c r="E117" s="86" t="s">
        <v>160</v>
      </c>
      <c r="F117" s="83">
        <v>10.54</v>
      </c>
      <c r="G117" s="83" t="s">
        <v>161</v>
      </c>
      <c r="H117" s="82" t="s">
        <v>175</v>
      </c>
      <c r="I117" s="87"/>
      <c r="J117" s="82"/>
      <c r="K117" s="54">
        <v>42.058699994435102</v>
      </c>
      <c r="L117" s="53">
        <v>-99.105316141067703</v>
      </c>
    </row>
    <row r="118" spans="1:12" x14ac:dyDescent="0.25">
      <c r="A118" s="81" t="s">
        <v>86</v>
      </c>
      <c r="B118" s="82">
        <v>7</v>
      </c>
      <c r="C118" s="91">
        <v>2</v>
      </c>
      <c r="D118" s="95">
        <v>43679</v>
      </c>
      <c r="E118" s="82" t="s">
        <v>157</v>
      </c>
      <c r="F118" s="83">
        <v>7.65</v>
      </c>
      <c r="G118" s="83" t="s">
        <v>161</v>
      </c>
      <c r="H118" s="82" t="s">
        <v>175</v>
      </c>
      <c r="I118" s="87"/>
      <c r="J118" s="82"/>
      <c r="K118" s="54">
        <v>42.058699994435102</v>
      </c>
      <c r="L118" s="53">
        <v>-99.105316141067703</v>
      </c>
    </row>
    <row r="119" spans="1:12" x14ac:dyDescent="0.25">
      <c r="A119" s="81" t="s">
        <v>86</v>
      </c>
      <c r="B119" s="82">
        <v>7</v>
      </c>
      <c r="C119" s="91">
        <v>5</v>
      </c>
      <c r="D119" s="95">
        <v>43683</v>
      </c>
      <c r="E119" s="86" t="s">
        <v>160</v>
      </c>
      <c r="F119" s="83">
        <v>9.6</v>
      </c>
      <c r="G119" s="83" t="s">
        <v>161</v>
      </c>
      <c r="H119" s="82"/>
      <c r="I119" s="87" t="s">
        <v>178</v>
      </c>
      <c r="J119" s="82"/>
      <c r="K119" s="54">
        <v>42.058699994435102</v>
      </c>
      <c r="L119" s="53">
        <v>-99.105316141067703</v>
      </c>
    </row>
    <row r="120" spans="1:12" x14ac:dyDescent="0.25">
      <c r="A120" s="81" t="s">
        <v>86</v>
      </c>
      <c r="B120" s="82">
        <v>8</v>
      </c>
      <c r="C120" s="91">
        <v>2</v>
      </c>
      <c r="D120" s="95">
        <v>43679</v>
      </c>
      <c r="E120" s="82" t="s">
        <v>160</v>
      </c>
      <c r="F120" s="83">
        <v>9.6999999999999993</v>
      </c>
      <c r="G120" s="83" t="s">
        <v>161</v>
      </c>
      <c r="H120" s="82" t="s">
        <v>175</v>
      </c>
      <c r="I120" s="87"/>
      <c r="J120" s="82"/>
      <c r="K120" s="54">
        <v>42.058698054159699</v>
      </c>
      <c r="L120" s="53">
        <v>-99.085901963440307</v>
      </c>
    </row>
    <row r="121" spans="1:12" x14ac:dyDescent="0.25">
      <c r="A121" s="81" t="s">
        <v>86</v>
      </c>
      <c r="B121" s="82">
        <v>8</v>
      </c>
      <c r="C121" s="91">
        <v>4</v>
      </c>
      <c r="D121" s="95">
        <v>43682</v>
      </c>
      <c r="E121" s="82" t="s">
        <v>160</v>
      </c>
      <c r="F121" s="83">
        <v>8.92</v>
      </c>
      <c r="G121" s="83" t="s">
        <v>161</v>
      </c>
      <c r="H121" s="82" t="s">
        <v>178</v>
      </c>
      <c r="I121" s="87"/>
      <c r="J121" s="82"/>
      <c r="K121" s="54">
        <v>42.058698054159699</v>
      </c>
      <c r="L121" s="53">
        <v>-99.085901963440307</v>
      </c>
    </row>
    <row r="122" spans="1:12" x14ac:dyDescent="0.25">
      <c r="A122" s="81" t="s">
        <v>86</v>
      </c>
      <c r="B122" s="82">
        <v>8</v>
      </c>
      <c r="C122" s="91">
        <v>5</v>
      </c>
      <c r="D122" s="95">
        <v>43683</v>
      </c>
      <c r="E122" s="86" t="s">
        <v>157</v>
      </c>
      <c r="F122" s="83">
        <v>10.01</v>
      </c>
      <c r="G122" s="83" t="s">
        <v>161</v>
      </c>
      <c r="H122" s="82"/>
      <c r="I122" s="87"/>
      <c r="J122" s="82"/>
      <c r="K122" s="54">
        <v>42.058698054159699</v>
      </c>
      <c r="L122" s="53">
        <v>-99.085901963440307</v>
      </c>
    </row>
    <row r="123" spans="1:12" x14ac:dyDescent="0.25">
      <c r="A123" s="81" t="s">
        <v>86</v>
      </c>
      <c r="B123" s="82">
        <v>9</v>
      </c>
      <c r="C123" s="91">
        <v>2</v>
      </c>
      <c r="D123" s="95">
        <v>43679</v>
      </c>
      <c r="E123" s="82" t="s">
        <v>157</v>
      </c>
      <c r="F123" s="83">
        <v>10.029999999999999</v>
      </c>
      <c r="G123" s="83" t="s">
        <v>158</v>
      </c>
      <c r="H123" s="82" t="s">
        <v>175</v>
      </c>
      <c r="I123" s="87"/>
      <c r="J123" s="82"/>
      <c r="K123" s="54">
        <v>42.0614341969805</v>
      </c>
      <c r="L123" s="53">
        <v>-99.070254443549004</v>
      </c>
    </row>
    <row r="124" spans="1:12" x14ac:dyDescent="0.25">
      <c r="A124" s="81" t="s">
        <v>86</v>
      </c>
      <c r="B124" s="82">
        <v>9</v>
      </c>
      <c r="C124" s="91">
        <v>5</v>
      </c>
      <c r="D124" s="95">
        <v>43683</v>
      </c>
      <c r="E124" s="86" t="s">
        <v>157</v>
      </c>
      <c r="F124" s="83">
        <v>9.15</v>
      </c>
      <c r="G124" s="83" t="s">
        <v>161</v>
      </c>
      <c r="H124" s="82"/>
      <c r="I124" s="87"/>
      <c r="J124" s="82"/>
      <c r="K124" s="54">
        <v>42.0614341969805</v>
      </c>
      <c r="L124" s="53">
        <v>-99.070254443549004</v>
      </c>
    </row>
    <row r="125" spans="1:12" x14ac:dyDescent="0.25">
      <c r="A125" s="81" t="s">
        <v>86</v>
      </c>
      <c r="B125" s="82">
        <v>9</v>
      </c>
      <c r="C125" s="91">
        <v>5</v>
      </c>
      <c r="D125" s="95">
        <v>43683</v>
      </c>
      <c r="E125" s="82" t="s">
        <v>157</v>
      </c>
      <c r="F125" s="83">
        <v>9.3699999999999992</v>
      </c>
      <c r="G125" s="83" t="s">
        <v>161</v>
      </c>
      <c r="H125" s="82"/>
      <c r="I125" s="87"/>
      <c r="J125" s="82"/>
      <c r="K125" s="54">
        <v>42.0614341969805</v>
      </c>
      <c r="L125" s="53">
        <v>-99.070254443549004</v>
      </c>
    </row>
    <row r="126" spans="1:12" x14ac:dyDescent="0.25">
      <c r="A126" s="81" t="s">
        <v>86</v>
      </c>
      <c r="B126" s="82">
        <v>9</v>
      </c>
      <c r="C126" s="91">
        <v>5</v>
      </c>
      <c r="D126" s="95">
        <v>43683</v>
      </c>
      <c r="E126" s="86" t="s">
        <v>157</v>
      </c>
      <c r="F126" s="15">
        <v>10.11</v>
      </c>
      <c r="G126" s="83" t="s">
        <v>161</v>
      </c>
      <c r="H126" s="82"/>
      <c r="I126" s="87"/>
      <c r="J126" s="82"/>
      <c r="K126" s="54">
        <v>42.0614341969805</v>
      </c>
      <c r="L126" s="53">
        <v>-99.070254443549004</v>
      </c>
    </row>
    <row r="127" spans="1:12" x14ac:dyDescent="0.25">
      <c r="A127" s="81" t="s">
        <v>86</v>
      </c>
      <c r="B127" s="82">
        <v>10</v>
      </c>
      <c r="C127" s="91">
        <v>4</v>
      </c>
      <c r="D127" s="95">
        <v>43682</v>
      </c>
      <c r="E127" s="86" t="s">
        <v>160</v>
      </c>
      <c r="F127" s="83">
        <v>10.55</v>
      </c>
      <c r="G127" s="83" t="s">
        <v>161</v>
      </c>
      <c r="H127" s="82" t="s">
        <v>178</v>
      </c>
      <c r="I127" s="87"/>
      <c r="J127" s="82"/>
      <c r="K127" s="54">
        <v>42.072668363843199</v>
      </c>
      <c r="L127" s="53">
        <v>-99.070289024855995</v>
      </c>
    </row>
  </sheetData>
  <sortState xmlns:xlrd2="http://schemas.microsoft.com/office/spreadsheetml/2017/richdata2" ref="A2:L61">
    <sortCondition ref="A2:A61"/>
    <sortCondition ref="B2:B61"/>
  </sortState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"/>
  <sheetViews>
    <sheetView workbookViewId="0">
      <selection activeCell="D3" sqref="D3"/>
    </sheetView>
  </sheetViews>
  <sheetFormatPr defaultRowHeight="15" x14ac:dyDescent="0.25"/>
  <cols>
    <col min="1" max="1" width="20" bestFit="1" customWidth="1"/>
    <col min="2" max="3" width="14" bestFit="1" customWidth="1"/>
    <col min="4" max="4" width="17.5703125" bestFit="1" customWidth="1"/>
    <col min="5" max="5" width="14.5703125" customWidth="1"/>
    <col min="6" max="6" width="21.7109375" bestFit="1" customWidth="1"/>
    <col min="7" max="7" width="17.42578125" bestFit="1" customWidth="1"/>
    <col min="8" max="8" width="16.28515625" customWidth="1"/>
  </cols>
  <sheetData>
    <row r="1" spans="1:8" ht="45" x14ac:dyDescent="0.25">
      <c r="A1" s="17" t="s">
        <v>79</v>
      </c>
      <c r="B1" s="17" t="s">
        <v>98</v>
      </c>
      <c r="C1" s="17" t="s">
        <v>99</v>
      </c>
      <c r="D1" s="19" t="s">
        <v>101</v>
      </c>
      <c r="E1" s="19" t="s">
        <v>102</v>
      </c>
      <c r="F1" s="19" t="s">
        <v>103</v>
      </c>
      <c r="G1" s="19" t="s">
        <v>104</v>
      </c>
      <c r="H1" s="20" t="s">
        <v>105</v>
      </c>
    </row>
    <row r="2" spans="1:8" x14ac:dyDescent="0.25">
      <c r="A2" s="16" t="s">
        <v>80</v>
      </c>
      <c r="B2" s="16">
        <v>10</v>
      </c>
      <c r="C2" s="18">
        <v>5000</v>
      </c>
      <c r="D2" s="38">
        <v>0</v>
      </c>
      <c r="E2" s="38">
        <v>0</v>
      </c>
      <c r="F2" s="38">
        <v>0</v>
      </c>
      <c r="G2" s="41">
        <v>0</v>
      </c>
      <c r="H2" s="38">
        <v>0</v>
      </c>
    </row>
    <row r="3" spans="1:8" x14ac:dyDescent="0.25">
      <c r="A3" s="16" t="s">
        <v>81</v>
      </c>
      <c r="B3" s="16">
        <v>10</v>
      </c>
      <c r="C3" s="18">
        <v>5000</v>
      </c>
      <c r="D3" s="38">
        <v>1</v>
      </c>
      <c r="E3" s="38">
        <v>0</v>
      </c>
      <c r="F3" s="38">
        <v>1</v>
      </c>
      <c r="G3" s="41">
        <v>0</v>
      </c>
      <c r="H3" s="43">
        <f t="shared" ref="H3:H9" si="0">(F3/0.9)/C3</f>
        <v>2.2222222222222223E-4</v>
      </c>
    </row>
    <row r="4" spans="1:8" x14ac:dyDescent="0.25">
      <c r="A4" s="16" t="s">
        <v>82</v>
      </c>
      <c r="B4" s="16">
        <v>12</v>
      </c>
      <c r="C4" s="18">
        <v>6000</v>
      </c>
      <c r="D4" s="38">
        <v>46</v>
      </c>
      <c r="E4" s="38">
        <v>8</v>
      </c>
      <c r="F4" s="38">
        <v>38</v>
      </c>
      <c r="G4" s="41">
        <f t="shared" ref="G4:G9" si="1">E4/D4</f>
        <v>0.17391304347826086</v>
      </c>
      <c r="H4" s="43">
        <f t="shared" si="0"/>
        <v>7.037037037037037E-3</v>
      </c>
    </row>
    <row r="5" spans="1:8" x14ac:dyDescent="0.25">
      <c r="A5" s="16" t="s">
        <v>83</v>
      </c>
      <c r="B5" s="16">
        <v>7</v>
      </c>
      <c r="C5" s="18">
        <v>3500</v>
      </c>
      <c r="D5" s="38">
        <v>13</v>
      </c>
      <c r="E5" s="38">
        <v>1</v>
      </c>
      <c r="F5" s="38">
        <v>12</v>
      </c>
      <c r="G5" s="41">
        <f t="shared" si="1"/>
        <v>7.6923076923076927E-2</v>
      </c>
      <c r="H5" s="43">
        <f t="shared" si="0"/>
        <v>3.8095238095238091E-3</v>
      </c>
    </row>
    <row r="6" spans="1:8" x14ac:dyDescent="0.25">
      <c r="A6" s="16" t="s">
        <v>100</v>
      </c>
      <c r="B6" s="16">
        <v>10</v>
      </c>
      <c r="C6" s="18">
        <v>5000</v>
      </c>
      <c r="D6" s="38">
        <v>16</v>
      </c>
      <c r="E6" s="38">
        <v>0</v>
      </c>
      <c r="F6" s="38">
        <v>16</v>
      </c>
      <c r="G6" s="41">
        <f t="shared" si="1"/>
        <v>0</v>
      </c>
      <c r="H6" s="43">
        <f t="shared" si="0"/>
        <v>3.5555555555555557E-3</v>
      </c>
    </row>
    <row r="7" spans="1:8" x14ac:dyDescent="0.25">
      <c r="A7" s="16" t="s">
        <v>85</v>
      </c>
      <c r="B7" s="16">
        <v>10</v>
      </c>
      <c r="C7" s="18">
        <v>5000</v>
      </c>
      <c r="D7" s="38">
        <v>22</v>
      </c>
      <c r="E7" s="38">
        <v>2</v>
      </c>
      <c r="F7" s="38">
        <v>20</v>
      </c>
      <c r="G7" s="41">
        <f t="shared" si="1"/>
        <v>9.0909090909090912E-2</v>
      </c>
      <c r="H7" s="43">
        <f t="shared" si="0"/>
        <v>4.4444444444444444E-3</v>
      </c>
    </row>
    <row r="8" spans="1:8" x14ac:dyDescent="0.25">
      <c r="A8" s="16" t="s">
        <v>86</v>
      </c>
      <c r="B8" s="16">
        <v>10</v>
      </c>
      <c r="C8" s="18">
        <v>5000</v>
      </c>
      <c r="D8" s="38">
        <v>14</v>
      </c>
      <c r="E8" s="38">
        <v>1</v>
      </c>
      <c r="F8" s="38">
        <v>13</v>
      </c>
      <c r="G8" s="41">
        <f t="shared" si="1"/>
        <v>7.1428571428571425E-2</v>
      </c>
      <c r="H8" s="43">
        <f t="shared" si="0"/>
        <v>2.8888888888888888E-3</v>
      </c>
    </row>
    <row r="9" spans="1:8" x14ac:dyDescent="0.25">
      <c r="A9" s="16" t="s">
        <v>97</v>
      </c>
      <c r="B9" s="16">
        <v>10</v>
      </c>
      <c r="C9" s="18">
        <v>5000</v>
      </c>
      <c r="D9" s="38">
        <v>14</v>
      </c>
      <c r="E9" s="38">
        <v>2</v>
      </c>
      <c r="F9" s="38">
        <v>12</v>
      </c>
      <c r="G9" s="41">
        <f t="shared" si="1"/>
        <v>0.14285714285714285</v>
      </c>
      <c r="H9" s="43">
        <f t="shared" si="0"/>
        <v>2.6666666666666666E-3</v>
      </c>
    </row>
    <row r="10" spans="1:8" x14ac:dyDescent="0.25">
      <c r="A10" s="21" t="s">
        <v>106</v>
      </c>
      <c r="B10" s="22">
        <f>SUM(B2:B9)</f>
        <v>79</v>
      </c>
      <c r="C10" s="22">
        <f>SUM(C2:C9)</f>
        <v>39500</v>
      </c>
      <c r="D10" s="22">
        <f t="shared" ref="D10:F10" si="2">SUM(D2:D9)</f>
        <v>126</v>
      </c>
      <c r="E10" s="22">
        <f t="shared" si="2"/>
        <v>14</v>
      </c>
      <c r="F10" s="22">
        <f t="shared" si="2"/>
        <v>112</v>
      </c>
      <c r="G10" s="23">
        <f>E10/D10</f>
        <v>0.1111111111111111</v>
      </c>
      <c r="H10" s="42">
        <f>(F10/0.9)/C10</f>
        <v>3.1504922644163152E-3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87"/>
  <sheetViews>
    <sheetView workbookViewId="0">
      <pane ySplit="1" topLeftCell="A38" activePane="bottomLeft" state="frozen"/>
      <selection pane="bottomLeft" activeCell="E51" sqref="E51:E60"/>
    </sheetView>
  </sheetViews>
  <sheetFormatPr defaultRowHeight="15" x14ac:dyDescent="0.25"/>
  <cols>
    <col min="1" max="1" width="16.140625" bestFit="1" customWidth="1"/>
    <col min="2" max="2" width="12.140625" bestFit="1" customWidth="1"/>
    <col min="3" max="3" width="15" bestFit="1" customWidth="1"/>
    <col min="4" max="4" width="14.28515625" style="63" bestFit="1" customWidth="1"/>
    <col min="5" max="5" width="13.28515625" style="63" bestFit="1" customWidth="1"/>
    <col min="6" max="6" width="16.5703125" style="63" bestFit="1" customWidth="1"/>
    <col min="8" max="8" width="13.7109375" bestFit="1" customWidth="1"/>
    <col min="9" max="9" width="15.42578125" bestFit="1" customWidth="1"/>
    <col min="10" max="11" width="8.85546875" style="14"/>
    <col min="12" max="12" width="12.28515625" style="14" bestFit="1" customWidth="1"/>
    <col min="13" max="13" width="16.85546875" style="44" bestFit="1" customWidth="1"/>
    <col min="14" max="14" width="11" bestFit="1" customWidth="1"/>
  </cols>
  <sheetData>
    <row r="1" spans="1:13" x14ac:dyDescent="0.25">
      <c r="A1" s="25" t="s">
        <v>79</v>
      </c>
      <c r="B1" s="26" t="s">
        <v>107</v>
      </c>
      <c r="C1" s="26" t="s">
        <v>142</v>
      </c>
      <c r="D1" s="64" t="s">
        <v>143</v>
      </c>
      <c r="E1" s="64" t="s">
        <v>144</v>
      </c>
      <c r="F1" s="64" t="s">
        <v>147</v>
      </c>
      <c r="G1" s="26" t="s">
        <v>108</v>
      </c>
      <c r="H1" s="35" t="s">
        <v>109</v>
      </c>
      <c r="I1" s="36" t="s">
        <v>110</v>
      </c>
      <c r="J1" s="37" t="s">
        <v>117</v>
      </c>
      <c r="K1" s="37" t="s">
        <v>118</v>
      </c>
      <c r="L1" s="37" t="s">
        <v>146</v>
      </c>
      <c r="M1" s="45" t="s">
        <v>119</v>
      </c>
    </row>
    <row r="2" spans="1:13" x14ac:dyDescent="0.25">
      <c r="A2" s="27" t="s">
        <v>80</v>
      </c>
      <c r="B2" s="28">
        <v>1</v>
      </c>
      <c r="C2" s="28">
        <v>0</v>
      </c>
      <c r="D2" s="65">
        <v>0</v>
      </c>
      <c r="E2" s="65">
        <f>C2-D2</f>
        <v>0</v>
      </c>
      <c r="F2" s="82" t="s">
        <v>148</v>
      </c>
      <c r="G2" s="69">
        <f t="shared" ref="G2:G33" si="0">(E2/0.9)/500</f>
        <v>0</v>
      </c>
      <c r="H2" s="30">
        <v>41.707231810310503</v>
      </c>
      <c r="I2" s="31">
        <v>-100.51325195791399</v>
      </c>
      <c r="J2" s="40">
        <v>3</v>
      </c>
      <c r="K2" s="51">
        <v>3</v>
      </c>
      <c r="L2" s="51">
        <v>3</v>
      </c>
      <c r="M2" s="46">
        <f t="shared" ref="M2:M31" si="1">AVERAGE(J2:L2)</f>
        <v>3</v>
      </c>
    </row>
    <row r="3" spans="1:13" x14ac:dyDescent="0.25">
      <c r="A3" s="27" t="s">
        <v>80</v>
      </c>
      <c r="B3" s="28">
        <v>2</v>
      </c>
      <c r="C3" s="82">
        <v>0</v>
      </c>
      <c r="D3" s="82">
        <v>0</v>
      </c>
      <c r="E3" s="82">
        <f t="shared" ref="E3:E66" si="2">C3-D3</f>
        <v>0</v>
      </c>
      <c r="F3" s="82" t="s">
        <v>148</v>
      </c>
      <c r="G3" s="69">
        <f t="shared" si="0"/>
        <v>0</v>
      </c>
      <c r="H3" s="30">
        <v>41.721494781020297</v>
      </c>
      <c r="I3" s="31">
        <v>-100.510343395601</v>
      </c>
      <c r="J3" s="40">
        <v>3</v>
      </c>
      <c r="K3" s="51">
        <v>3</v>
      </c>
      <c r="L3" s="51">
        <v>3</v>
      </c>
      <c r="M3" s="46">
        <f t="shared" si="1"/>
        <v>3</v>
      </c>
    </row>
    <row r="4" spans="1:13" x14ac:dyDescent="0.25">
      <c r="A4" s="27" t="s">
        <v>80</v>
      </c>
      <c r="B4" s="28">
        <v>3</v>
      </c>
      <c r="C4" s="82">
        <v>0</v>
      </c>
      <c r="D4" s="82">
        <v>0</v>
      </c>
      <c r="E4" s="82">
        <f t="shared" si="2"/>
        <v>0</v>
      </c>
      <c r="F4" s="82" t="s">
        <v>148</v>
      </c>
      <c r="G4" s="69">
        <f t="shared" si="0"/>
        <v>0</v>
      </c>
      <c r="H4" s="30">
        <v>41.735878775597797</v>
      </c>
      <c r="I4" s="31">
        <v>-100.51079521666701</v>
      </c>
      <c r="J4" s="40">
        <v>2</v>
      </c>
      <c r="K4" s="51">
        <v>3</v>
      </c>
      <c r="L4" s="51">
        <v>3</v>
      </c>
      <c r="M4" s="46">
        <f t="shared" si="1"/>
        <v>2.6666666666666665</v>
      </c>
    </row>
    <row r="5" spans="1:13" x14ac:dyDescent="0.25">
      <c r="A5" s="27" t="s">
        <v>80</v>
      </c>
      <c r="B5" s="28">
        <v>4</v>
      </c>
      <c r="C5" s="82">
        <v>0</v>
      </c>
      <c r="D5" s="82">
        <v>0</v>
      </c>
      <c r="E5" s="82">
        <f t="shared" si="2"/>
        <v>0</v>
      </c>
      <c r="F5" s="82" t="s">
        <v>148</v>
      </c>
      <c r="G5" s="69">
        <f t="shared" si="0"/>
        <v>0</v>
      </c>
      <c r="H5" s="30">
        <v>41.7469049655476</v>
      </c>
      <c r="I5" s="31">
        <v>-100.523272162765</v>
      </c>
      <c r="J5" s="40">
        <v>3</v>
      </c>
      <c r="K5" s="51">
        <v>3</v>
      </c>
      <c r="L5" s="51">
        <v>3</v>
      </c>
      <c r="M5" s="46">
        <f t="shared" si="1"/>
        <v>3</v>
      </c>
    </row>
    <row r="6" spans="1:13" x14ac:dyDescent="0.25">
      <c r="A6" s="27" t="s">
        <v>80</v>
      </c>
      <c r="B6" s="28">
        <v>5</v>
      </c>
      <c r="C6" s="82">
        <v>0</v>
      </c>
      <c r="D6" s="82">
        <v>0</v>
      </c>
      <c r="E6" s="82">
        <f t="shared" si="2"/>
        <v>0</v>
      </c>
      <c r="F6" s="82" t="s">
        <v>148</v>
      </c>
      <c r="G6" s="69">
        <f t="shared" si="0"/>
        <v>0</v>
      </c>
      <c r="H6" s="30">
        <v>41.760916977323603</v>
      </c>
      <c r="I6" s="31">
        <v>-100.525066392981</v>
      </c>
      <c r="J6" s="40">
        <v>2</v>
      </c>
      <c r="K6" s="51">
        <v>2</v>
      </c>
      <c r="L6" s="51">
        <v>3</v>
      </c>
      <c r="M6" s="46">
        <f t="shared" si="1"/>
        <v>2.3333333333333335</v>
      </c>
    </row>
    <row r="7" spans="1:13" x14ac:dyDescent="0.25">
      <c r="A7" s="81" t="s">
        <v>80</v>
      </c>
      <c r="B7" s="82">
        <v>6</v>
      </c>
      <c r="C7" s="82">
        <v>0</v>
      </c>
      <c r="D7" s="82">
        <v>0</v>
      </c>
      <c r="E7" s="82">
        <f t="shared" si="2"/>
        <v>0</v>
      </c>
      <c r="F7" s="82" t="s">
        <v>148</v>
      </c>
      <c r="G7" s="80">
        <f t="shared" si="0"/>
        <v>0</v>
      </c>
      <c r="H7" s="30">
        <v>41.775028544520197</v>
      </c>
      <c r="I7" s="31">
        <v>-100.526289780274</v>
      </c>
      <c r="J7" s="80">
        <v>4</v>
      </c>
      <c r="K7" s="82">
        <v>3</v>
      </c>
      <c r="L7" s="82">
        <v>3</v>
      </c>
      <c r="M7" s="46">
        <f t="shared" si="1"/>
        <v>3.3333333333333335</v>
      </c>
    </row>
    <row r="8" spans="1:13" x14ac:dyDescent="0.25">
      <c r="A8" s="27" t="s">
        <v>80</v>
      </c>
      <c r="B8" s="28">
        <v>7</v>
      </c>
      <c r="C8" s="82">
        <v>0</v>
      </c>
      <c r="D8" s="82">
        <v>0</v>
      </c>
      <c r="E8" s="82">
        <f t="shared" si="2"/>
        <v>0</v>
      </c>
      <c r="F8" s="82" t="s">
        <v>148</v>
      </c>
      <c r="G8" s="69">
        <f t="shared" si="0"/>
        <v>0</v>
      </c>
      <c r="H8" s="30">
        <v>41.786388823621202</v>
      </c>
      <c r="I8" s="31">
        <v>-100.53799377972901</v>
      </c>
      <c r="J8" s="40">
        <v>3</v>
      </c>
      <c r="K8" s="51">
        <v>3</v>
      </c>
      <c r="L8" s="51">
        <v>3</v>
      </c>
      <c r="M8" s="46">
        <f t="shared" si="1"/>
        <v>3</v>
      </c>
    </row>
    <row r="9" spans="1:13" x14ac:dyDescent="0.25">
      <c r="A9" s="81" t="s">
        <v>80</v>
      </c>
      <c r="B9" s="82">
        <v>8</v>
      </c>
      <c r="C9" s="82">
        <v>0</v>
      </c>
      <c r="D9" s="82">
        <v>0</v>
      </c>
      <c r="E9" s="82">
        <f t="shared" si="2"/>
        <v>0</v>
      </c>
      <c r="F9" s="82" t="s">
        <v>148</v>
      </c>
      <c r="G9" s="80">
        <f t="shared" si="0"/>
        <v>0</v>
      </c>
      <c r="H9" s="30">
        <v>41.800619679027399</v>
      </c>
      <c r="I9" s="31">
        <v>-100.536609634065</v>
      </c>
      <c r="J9" s="80">
        <v>2</v>
      </c>
      <c r="K9" s="82">
        <v>3</v>
      </c>
      <c r="L9" s="82">
        <v>3</v>
      </c>
      <c r="M9" s="46">
        <f t="shared" si="1"/>
        <v>2.6666666666666665</v>
      </c>
    </row>
    <row r="10" spans="1:13" x14ac:dyDescent="0.25">
      <c r="A10" s="81" t="s">
        <v>80</v>
      </c>
      <c r="B10" s="82">
        <v>9</v>
      </c>
      <c r="C10" s="82">
        <v>0</v>
      </c>
      <c r="D10" s="82">
        <v>0</v>
      </c>
      <c r="E10" s="82">
        <f t="shared" si="2"/>
        <v>0</v>
      </c>
      <c r="F10" s="82" t="s">
        <v>148</v>
      </c>
      <c r="G10" s="80">
        <f t="shared" si="0"/>
        <v>0</v>
      </c>
      <c r="H10" s="30">
        <v>41.813049000782001</v>
      </c>
      <c r="I10" s="31">
        <v>-100.535321999837</v>
      </c>
      <c r="J10" s="80">
        <v>3</v>
      </c>
      <c r="K10" s="82">
        <v>3</v>
      </c>
      <c r="L10" s="82">
        <v>3</v>
      </c>
      <c r="M10" s="46">
        <f t="shared" si="1"/>
        <v>3</v>
      </c>
    </row>
    <row r="11" spans="1:13" x14ac:dyDescent="0.25">
      <c r="A11" s="27" t="s">
        <v>80</v>
      </c>
      <c r="B11" s="28">
        <v>10</v>
      </c>
      <c r="C11" s="82">
        <v>0</v>
      </c>
      <c r="D11" s="82">
        <v>0</v>
      </c>
      <c r="E11" s="82">
        <f t="shared" si="2"/>
        <v>0</v>
      </c>
      <c r="F11" s="82" t="s">
        <v>148</v>
      </c>
      <c r="G11" s="69">
        <f t="shared" si="0"/>
        <v>0</v>
      </c>
      <c r="H11" s="30">
        <v>41.827591233807198</v>
      </c>
      <c r="I11" s="31">
        <v>-100.544518920421</v>
      </c>
      <c r="J11" s="40">
        <v>3</v>
      </c>
      <c r="K11" s="51">
        <v>3</v>
      </c>
      <c r="L11" s="51">
        <v>3</v>
      </c>
      <c r="M11" s="46">
        <f t="shared" si="1"/>
        <v>3</v>
      </c>
    </row>
    <row r="12" spans="1:13" x14ac:dyDescent="0.25">
      <c r="A12" s="5" t="s">
        <v>81</v>
      </c>
      <c r="B12" s="4">
        <v>1</v>
      </c>
      <c r="C12" s="4">
        <v>0</v>
      </c>
      <c r="D12" s="4">
        <v>0</v>
      </c>
      <c r="E12" s="4">
        <f t="shared" si="2"/>
        <v>0</v>
      </c>
      <c r="F12" s="4" t="s">
        <v>148</v>
      </c>
      <c r="G12" s="4">
        <f t="shared" si="0"/>
        <v>0</v>
      </c>
      <c r="H12" s="55">
        <v>42.030157880760001</v>
      </c>
      <c r="I12" s="56">
        <v>-100.320610568056</v>
      </c>
      <c r="J12" s="4">
        <v>3</v>
      </c>
      <c r="K12" s="4">
        <v>2</v>
      </c>
      <c r="L12" s="4">
        <v>3</v>
      </c>
      <c r="M12" s="49">
        <f t="shared" si="1"/>
        <v>2.6666666666666665</v>
      </c>
    </row>
    <row r="13" spans="1:13" x14ac:dyDescent="0.25">
      <c r="A13" s="5" t="s">
        <v>81</v>
      </c>
      <c r="B13" s="4">
        <v>2</v>
      </c>
      <c r="C13" s="4">
        <v>0</v>
      </c>
      <c r="D13" s="4">
        <v>0</v>
      </c>
      <c r="E13" s="4">
        <f t="shared" si="2"/>
        <v>0</v>
      </c>
      <c r="F13" s="4" t="s">
        <v>148</v>
      </c>
      <c r="G13" s="4">
        <f t="shared" si="0"/>
        <v>0</v>
      </c>
      <c r="H13" s="55">
        <v>42.023102255370503</v>
      </c>
      <c r="I13" s="56">
        <v>-100.308300698704</v>
      </c>
      <c r="J13" s="4">
        <v>2</v>
      </c>
      <c r="K13" s="4">
        <v>3</v>
      </c>
      <c r="L13" s="4">
        <v>3</v>
      </c>
      <c r="M13" s="49">
        <f t="shared" si="1"/>
        <v>2.6666666666666665</v>
      </c>
    </row>
    <row r="14" spans="1:13" x14ac:dyDescent="0.25">
      <c r="A14" s="5" t="s">
        <v>81</v>
      </c>
      <c r="B14" s="4">
        <v>3</v>
      </c>
      <c r="C14" s="4">
        <v>0</v>
      </c>
      <c r="D14" s="4">
        <v>0</v>
      </c>
      <c r="E14" s="4">
        <f t="shared" si="2"/>
        <v>0</v>
      </c>
      <c r="F14" s="4" t="s">
        <v>148</v>
      </c>
      <c r="G14" s="4">
        <f t="shared" si="0"/>
        <v>0</v>
      </c>
      <c r="H14" s="47">
        <v>42.009244519566799</v>
      </c>
      <c r="I14" s="48">
        <v>-100.304068879654</v>
      </c>
      <c r="J14" s="4">
        <v>2</v>
      </c>
      <c r="K14" s="4">
        <v>2</v>
      </c>
      <c r="L14" s="4">
        <v>3</v>
      </c>
      <c r="M14" s="49">
        <f t="shared" si="1"/>
        <v>2.3333333333333335</v>
      </c>
    </row>
    <row r="15" spans="1:13" x14ac:dyDescent="0.25">
      <c r="A15" s="5" t="s">
        <v>81</v>
      </c>
      <c r="B15" s="4">
        <v>4</v>
      </c>
      <c r="C15" s="4">
        <v>0</v>
      </c>
      <c r="D15" s="4">
        <v>0</v>
      </c>
      <c r="E15" s="4">
        <f t="shared" si="2"/>
        <v>0</v>
      </c>
      <c r="F15" s="4" t="s">
        <v>148</v>
      </c>
      <c r="G15" s="4">
        <f t="shared" si="0"/>
        <v>0</v>
      </c>
      <c r="H15" s="47">
        <v>41.998349064626197</v>
      </c>
      <c r="I15" s="48">
        <v>-100.29232915255101</v>
      </c>
      <c r="J15" s="4">
        <v>2</v>
      </c>
      <c r="K15" s="4">
        <v>2</v>
      </c>
      <c r="L15" s="4">
        <v>3</v>
      </c>
      <c r="M15" s="49">
        <f t="shared" si="1"/>
        <v>2.3333333333333335</v>
      </c>
    </row>
    <row r="16" spans="1:13" x14ac:dyDescent="0.25">
      <c r="A16" s="5" t="s">
        <v>81</v>
      </c>
      <c r="B16" s="4">
        <v>5</v>
      </c>
      <c r="C16" s="4">
        <v>0</v>
      </c>
      <c r="D16" s="4">
        <v>0</v>
      </c>
      <c r="E16" s="4">
        <f t="shared" si="2"/>
        <v>0</v>
      </c>
      <c r="F16" s="4" t="s">
        <v>148</v>
      </c>
      <c r="G16" s="4">
        <f t="shared" si="0"/>
        <v>0</v>
      </c>
      <c r="H16" s="55">
        <v>41.9880504000283</v>
      </c>
      <c r="I16" s="56">
        <v>-100.28242731365501</v>
      </c>
      <c r="J16" s="4">
        <v>2</v>
      </c>
      <c r="K16" s="4">
        <v>2</v>
      </c>
      <c r="L16" s="4">
        <v>3</v>
      </c>
      <c r="M16" s="49">
        <f t="shared" si="1"/>
        <v>2.3333333333333335</v>
      </c>
    </row>
    <row r="17" spans="1:13" x14ac:dyDescent="0.25">
      <c r="A17" s="5" t="s">
        <v>81</v>
      </c>
      <c r="B17" s="4">
        <v>6</v>
      </c>
      <c r="C17" s="4">
        <v>0</v>
      </c>
      <c r="D17" s="4">
        <v>0</v>
      </c>
      <c r="E17" s="4">
        <f t="shared" si="2"/>
        <v>0</v>
      </c>
      <c r="F17" s="4" t="s">
        <v>148</v>
      </c>
      <c r="G17" s="4">
        <f t="shared" si="0"/>
        <v>0</v>
      </c>
      <c r="H17" s="55">
        <v>41.973709908738698</v>
      </c>
      <c r="I17" s="56">
        <v>-100.283719378599</v>
      </c>
      <c r="J17" s="4">
        <v>3</v>
      </c>
      <c r="K17" s="4">
        <v>3</v>
      </c>
      <c r="L17" s="4">
        <v>3</v>
      </c>
      <c r="M17" s="49">
        <f t="shared" si="1"/>
        <v>3</v>
      </c>
    </row>
    <row r="18" spans="1:13" x14ac:dyDescent="0.25">
      <c r="A18" s="5" t="s">
        <v>81</v>
      </c>
      <c r="B18" s="4">
        <v>7</v>
      </c>
      <c r="C18" s="4">
        <v>0</v>
      </c>
      <c r="D18" s="4">
        <v>0</v>
      </c>
      <c r="E18" s="4">
        <f t="shared" si="2"/>
        <v>0</v>
      </c>
      <c r="F18" s="4" t="s">
        <v>148</v>
      </c>
      <c r="G18" s="4">
        <f t="shared" si="0"/>
        <v>0</v>
      </c>
      <c r="H18" s="47">
        <v>41.959918735693599</v>
      </c>
      <c r="I18" s="48">
        <v>-100.27832680272699</v>
      </c>
      <c r="J18" s="4">
        <v>3</v>
      </c>
      <c r="K18" s="4">
        <v>3</v>
      </c>
      <c r="L18" s="4">
        <v>3</v>
      </c>
      <c r="M18" s="49">
        <f t="shared" si="1"/>
        <v>3</v>
      </c>
    </row>
    <row r="19" spans="1:13" x14ac:dyDescent="0.25">
      <c r="A19" s="5" t="s">
        <v>81</v>
      </c>
      <c r="B19" s="4">
        <v>8</v>
      </c>
      <c r="C19" s="4">
        <v>1</v>
      </c>
      <c r="D19" s="4">
        <v>0</v>
      </c>
      <c r="E19" s="4">
        <f t="shared" si="2"/>
        <v>1</v>
      </c>
      <c r="F19" s="4" t="s">
        <v>148</v>
      </c>
      <c r="G19" s="4">
        <f t="shared" si="0"/>
        <v>2.2222222222222222E-3</v>
      </c>
      <c r="H19" s="55">
        <v>41.946800999553901</v>
      </c>
      <c r="I19" s="56">
        <v>-100.277565000183</v>
      </c>
      <c r="J19" s="4">
        <v>3</v>
      </c>
      <c r="K19" s="4">
        <v>3</v>
      </c>
      <c r="L19" s="4">
        <v>3</v>
      </c>
      <c r="M19" s="49">
        <f t="shared" si="1"/>
        <v>3</v>
      </c>
    </row>
    <row r="20" spans="1:13" x14ac:dyDescent="0.25">
      <c r="A20" s="5" t="s">
        <v>81</v>
      </c>
      <c r="B20" s="4">
        <v>9</v>
      </c>
      <c r="C20" s="4">
        <v>0</v>
      </c>
      <c r="D20" s="4">
        <v>0</v>
      </c>
      <c r="E20" s="4">
        <f t="shared" si="2"/>
        <v>0</v>
      </c>
      <c r="F20" s="71" t="s">
        <v>148</v>
      </c>
      <c r="G20" s="4">
        <f t="shared" si="0"/>
        <v>0</v>
      </c>
      <c r="H20" s="55">
        <v>41.951965396983397</v>
      </c>
      <c r="I20" s="56">
        <v>-100.295632155354</v>
      </c>
      <c r="J20" s="4">
        <v>3</v>
      </c>
      <c r="K20" s="4">
        <v>3</v>
      </c>
      <c r="L20" s="4">
        <v>3</v>
      </c>
      <c r="M20" s="49">
        <f t="shared" si="1"/>
        <v>3</v>
      </c>
    </row>
    <row r="21" spans="1:13" x14ac:dyDescent="0.25">
      <c r="A21" s="5" t="s">
        <v>81</v>
      </c>
      <c r="B21" s="4">
        <v>10</v>
      </c>
      <c r="C21" s="4">
        <v>0</v>
      </c>
      <c r="D21" s="4">
        <v>0</v>
      </c>
      <c r="E21" s="4">
        <f t="shared" si="2"/>
        <v>0</v>
      </c>
      <c r="F21" s="71" t="s">
        <v>148</v>
      </c>
      <c r="G21" s="4">
        <f t="shared" si="0"/>
        <v>0</v>
      </c>
      <c r="H21" s="55">
        <v>41.959907640340802</v>
      </c>
      <c r="I21" s="56">
        <v>-100.311670653319</v>
      </c>
      <c r="J21" s="4">
        <v>3</v>
      </c>
      <c r="K21" s="4">
        <v>3</v>
      </c>
      <c r="L21" s="4">
        <v>3</v>
      </c>
      <c r="M21" s="49">
        <f t="shared" si="1"/>
        <v>3</v>
      </c>
    </row>
    <row r="22" spans="1:13" x14ac:dyDescent="0.25">
      <c r="A22" s="27" t="s">
        <v>82</v>
      </c>
      <c r="B22" s="28">
        <v>1</v>
      </c>
      <c r="C22" s="28">
        <v>7</v>
      </c>
      <c r="D22" s="65">
        <v>2</v>
      </c>
      <c r="E22" s="82">
        <f t="shared" si="2"/>
        <v>5</v>
      </c>
      <c r="F22" s="70">
        <f t="shared" ref="F22:F53" si="3">D22/C22</f>
        <v>0.2857142857142857</v>
      </c>
      <c r="G22" s="69">
        <f t="shared" si="0"/>
        <v>1.1111111111111112E-2</v>
      </c>
      <c r="H22" s="32">
        <v>41.957703499323998</v>
      </c>
      <c r="I22" s="53">
        <v>-99.851835778797593</v>
      </c>
      <c r="J22" s="40">
        <v>4</v>
      </c>
      <c r="K22" s="51">
        <v>5</v>
      </c>
      <c r="L22" s="51">
        <v>4</v>
      </c>
      <c r="M22" s="46">
        <f t="shared" si="1"/>
        <v>4.333333333333333</v>
      </c>
    </row>
    <row r="23" spans="1:13" x14ac:dyDescent="0.25">
      <c r="A23" s="81" t="s">
        <v>82</v>
      </c>
      <c r="B23" s="82">
        <v>2</v>
      </c>
      <c r="C23" s="82">
        <v>7</v>
      </c>
      <c r="D23" s="82">
        <v>1</v>
      </c>
      <c r="E23" s="82">
        <f t="shared" si="2"/>
        <v>6</v>
      </c>
      <c r="F23" s="70">
        <f t="shared" si="3"/>
        <v>0.14285714285714285</v>
      </c>
      <c r="G23" s="80">
        <f t="shared" si="0"/>
        <v>1.3333333333333332E-2</v>
      </c>
      <c r="H23" s="32">
        <v>41.972158000874202</v>
      </c>
      <c r="I23" s="53">
        <v>-99.851671999358004</v>
      </c>
      <c r="J23" s="80">
        <v>5</v>
      </c>
      <c r="K23" s="82">
        <v>5</v>
      </c>
      <c r="L23" s="82">
        <v>5</v>
      </c>
      <c r="M23" s="46">
        <f t="shared" si="1"/>
        <v>5</v>
      </c>
    </row>
    <row r="24" spans="1:13" x14ac:dyDescent="0.25">
      <c r="A24" s="81" t="s">
        <v>82</v>
      </c>
      <c r="B24" s="82">
        <v>3</v>
      </c>
      <c r="C24" s="82">
        <v>0</v>
      </c>
      <c r="D24" s="82">
        <v>0</v>
      </c>
      <c r="E24" s="82">
        <f t="shared" si="2"/>
        <v>0</v>
      </c>
      <c r="F24" s="70" t="e">
        <f t="shared" si="3"/>
        <v>#DIV/0!</v>
      </c>
      <c r="G24" s="80">
        <f t="shared" si="0"/>
        <v>0</v>
      </c>
      <c r="H24" s="32">
        <v>41.981207732556697</v>
      </c>
      <c r="I24" s="53">
        <v>-99.822218301436195</v>
      </c>
      <c r="J24" s="80">
        <v>5</v>
      </c>
      <c r="K24" s="82">
        <v>5</v>
      </c>
      <c r="L24" s="82">
        <v>4</v>
      </c>
      <c r="M24" s="46">
        <f t="shared" si="1"/>
        <v>4.666666666666667</v>
      </c>
    </row>
    <row r="25" spans="1:13" x14ac:dyDescent="0.25">
      <c r="A25" s="27" t="s">
        <v>82</v>
      </c>
      <c r="B25" s="28">
        <v>4</v>
      </c>
      <c r="C25" s="28">
        <v>0</v>
      </c>
      <c r="D25" s="65">
        <v>0</v>
      </c>
      <c r="E25" s="82">
        <f t="shared" si="2"/>
        <v>0</v>
      </c>
      <c r="F25" s="70" t="e">
        <f t="shared" si="3"/>
        <v>#DIV/0!</v>
      </c>
      <c r="G25" s="69">
        <f t="shared" si="0"/>
        <v>0</v>
      </c>
      <c r="H25" s="32">
        <v>41.981973385771298</v>
      </c>
      <c r="I25" s="53">
        <v>-99.802668672022904</v>
      </c>
      <c r="J25" s="40">
        <v>5</v>
      </c>
      <c r="K25" s="51">
        <v>4</v>
      </c>
      <c r="L25" s="51">
        <v>3</v>
      </c>
      <c r="M25" s="46">
        <f t="shared" si="1"/>
        <v>4</v>
      </c>
    </row>
    <row r="26" spans="1:13" x14ac:dyDescent="0.25">
      <c r="A26" s="27" t="s">
        <v>82</v>
      </c>
      <c r="B26" s="28">
        <v>5</v>
      </c>
      <c r="C26" s="28">
        <v>1</v>
      </c>
      <c r="D26" s="65">
        <v>0</v>
      </c>
      <c r="E26" s="82">
        <f t="shared" si="2"/>
        <v>1</v>
      </c>
      <c r="F26" s="70">
        <f t="shared" si="3"/>
        <v>0</v>
      </c>
      <c r="G26" s="69">
        <f t="shared" si="0"/>
        <v>2.2222222222222222E-3</v>
      </c>
      <c r="H26" s="32">
        <v>41.981503992873101</v>
      </c>
      <c r="I26" s="33">
        <v>-99.783641702143797</v>
      </c>
      <c r="J26" s="40">
        <v>3</v>
      </c>
      <c r="K26" s="51">
        <v>3</v>
      </c>
      <c r="L26" s="51">
        <v>3</v>
      </c>
      <c r="M26" s="46">
        <f t="shared" si="1"/>
        <v>3</v>
      </c>
    </row>
    <row r="27" spans="1:13" x14ac:dyDescent="0.25">
      <c r="A27" s="81" t="s">
        <v>82</v>
      </c>
      <c r="B27" s="82">
        <v>6</v>
      </c>
      <c r="C27" s="82">
        <v>1</v>
      </c>
      <c r="D27" s="82">
        <v>0</v>
      </c>
      <c r="E27" s="82">
        <f t="shared" si="2"/>
        <v>1</v>
      </c>
      <c r="F27" s="70">
        <f t="shared" si="3"/>
        <v>0</v>
      </c>
      <c r="G27" s="80">
        <f t="shared" si="0"/>
        <v>2.2222222222222222E-3</v>
      </c>
      <c r="H27" s="32">
        <v>41.9818547044149</v>
      </c>
      <c r="I27" s="53">
        <v>-99.764190350278199</v>
      </c>
      <c r="J27" s="80">
        <v>3</v>
      </c>
      <c r="K27" s="82">
        <v>3</v>
      </c>
      <c r="L27" s="82">
        <v>3</v>
      </c>
      <c r="M27" s="46">
        <f t="shared" si="1"/>
        <v>3</v>
      </c>
    </row>
    <row r="28" spans="1:13" x14ac:dyDescent="0.25">
      <c r="A28" s="81" t="s">
        <v>82</v>
      </c>
      <c r="B28" s="82">
        <v>7</v>
      </c>
      <c r="C28" s="82">
        <v>0</v>
      </c>
      <c r="D28" s="82">
        <v>0</v>
      </c>
      <c r="E28" s="82">
        <f t="shared" si="2"/>
        <v>0</v>
      </c>
      <c r="F28" s="70" t="e">
        <f t="shared" si="3"/>
        <v>#DIV/0!</v>
      </c>
      <c r="G28" s="80">
        <f t="shared" si="0"/>
        <v>0</v>
      </c>
      <c r="H28" s="32">
        <v>41.984432061141398</v>
      </c>
      <c r="I28" s="53">
        <v>-99.744868666083903</v>
      </c>
      <c r="J28" s="80">
        <v>3</v>
      </c>
      <c r="K28" s="82">
        <v>3</v>
      </c>
      <c r="L28" s="82">
        <v>3</v>
      </c>
      <c r="M28" s="46">
        <f t="shared" si="1"/>
        <v>3</v>
      </c>
    </row>
    <row r="29" spans="1:13" x14ac:dyDescent="0.25">
      <c r="A29" s="81" t="s">
        <v>82</v>
      </c>
      <c r="B29" s="82">
        <v>8</v>
      </c>
      <c r="C29" s="82">
        <v>2</v>
      </c>
      <c r="D29" s="82">
        <v>1</v>
      </c>
      <c r="E29" s="82">
        <f t="shared" si="2"/>
        <v>1</v>
      </c>
      <c r="F29" s="70">
        <f t="shared" si="3"/>
        <v>0.5</v>
      </c>
      <c r="G29" s="80">
        <f t="shared" si="0"/>
        <v>2.2222222222222222E-3</v>
      </c>
      <c r="H29" s="32">
        <v>41.9486033807204</v>
      </c>
      <c r="I29" s="53">
        <v>-99.899544770768898</v>
      </c>
      <c r="J29" s="80">
        <v>5</v>
      </c>
      <c r="K29" s="82">
        <v>4</v>
      </c>
      <c r="L29" s="82">
        <v>5</v>
      </c>
      <c r="M29" s="46">
        <f t="shared" si="1"/>
        <v>4.666666666666667</v>
      </c>
    </row>
    <row r="30" spans="1:13" x14ac:dyDescent="0.25">
      <c r="A30" s="81" t="s">
        <v>82</v>
      </c>
      <c r="B30" s="65">
        <v>9</v>
      </c>
      <c r="C30" s="82">
        <v>1</v>
      </c>
      <c r="D30" s="82">
        <v>0</v>
      </c>
      <c r="E30" s="82">
        <f t="shared" si="2"/>
        <v>1</v>
      </c>
      <c r="F30" s="70">
        <f t="shared" si="3"/>
        <v>0</v>
      </c>
      <c r="G30" s="80">
        <f t="shared" si="0"/>
        <v>2.2222222222222222E-3</v>
      </c>
      <c r="H30" s="32">
        <v>41.956950000021799</v>
      </c>
      <c r="I30" s="53">
        <v>-99.918475999035394</v>
      </c>
      <c r="J30" s="80">
        <v>4</v>
      </c>
      <c r="K30" s="82">
        <v>3</v>
      </c>
      <c r="L30" s="82">
        <v>3</v>
      </c>
      <c r="M30" s="46">
        <f t="shared" si="1"/>
        <v>3.3333333333333335</v>
      </c>
    </row>
    <row r="31" spans="1:13" x14ac:dyDescent="0.25">
      <c r="A31" s="81" t="s">
        <v>82</v>
      </c>
      <c r="B31" s="82">
        <v>10</v>
      </c>
      <c r="C31" s="82">
        <v>2</v>
      </c>
      <c r="D31" s="82">
        <v>0</v>
      </c>
      <c r="E31" s="82">
        <f t="shared" si="2"/>
        <v>2</v>
      </c>
      <c r="F31" s="70">
        <f t="shared" si="3"/>
        <v>0</v>
      </c>
      <c r="G31" s="80">
        <f t="shared" si="0"/>
        <v>4.4444444444444444E-3</v>
      </c>
      <c r="H31" s="32">
        <v>41.957189579728301</v>
      </c>
      <c r="I31" s="53">
        <v>-99.938487027099498</v>
      </c>
      <c r="J31" s="80">
        <v>4</v>
      </c>
      <c r="K31" s="82">
        <v>3</v>
      </c>
      <c r="L31" s="82">
        <v>3</v>
      </c>
      <c r="M31" s="46">
        <f t="shared" si="1"/>
        <v>3.3333333333333335</v>
      </c>
    </row>
    <row r="32" spans="1:13" s="63" customFormat="1" x14ac:dyDescent="0.25">
      <c r="A32" s="68" t="s">
        <v>82</v>
      </c>
      <c r="B32" s="65">
        <v>11</v>
      </c>
      <c r="C32" s="65">
        <v>23</v>
      </c>
      <c r="D32" s="65">
        <v>4</v>
      </c>
      <c r="E32" s="82">
        <f t="shared" si="2"/>
        <v>19</v>
      </c>
      <c r="F32" s="70">
        <f t="shared" si="3"/>
        <v>0.17391304347826086</v>
      </c>
      <c r="G32" s="69">
        <f t="shared" si="0"/>
        <v>4.2222222222222223E-2</v>
      </c>
      <c r="H32" s="32">
        <v>41.957298000148597</v>
      </c>
      <c r="I32" s="33">
        <v>-99.956932001042802</v>
      </c>
      <c r="J32" s="40">
        <v>5</v>
      </c>
      <c r="K32" s="51">
        <v>4</v>
      </c>
      <c r="L32" s="51">
        <v>4</v>
      </c>
      <c r="M32" s="46">
        <v>4</v>
      </c>
    </row>
    <row r="33" spans="1:13" x14ac:dyDescent="0.25">
      <c r="A33" s="81" t="s">
        <v>82</v>
      </c>
      <c r="B33" s="82">
        <v>12</v>
      </c>
      <c r="C33" s="82">
        <v>2</v>
      </c>
      <c r="D33" s="82">
        <v>0</v>
      </c>
      <c r="E33" s="82">
        <f t="shared" si="2"/>
        <v>2</v>
      </c>
      <c r="F33" s="70">
        <f t="shared" si="3"/>
        <v>0</v>
      </c>
      <c r="G33" s="80">
        <f t="shared" si="0"/>
        <v>4.4444444444444444E-3</v>
      </c>
      <c r="H33" s="85">
        <v>41.956950000021799</v>
      </c>
      <c r="I33" s="84">
        <v>-99.918475999035394</v>
      </c>
      <c r="J33" s="80">
        <v>5</v>
      </c>
      <c r="K33" s="82">
        <v>4</v>
      </c>
      <c r="L33" s="82">
        <v>4</v>
      </c>
      <c r="M33" s="46">
        <f>AVERAGE(J32:L32)</f>
        <v>4.333333333333333</v>
      </c>
    </row>
    <row r="34" spans="1:13" x14ac:dyDescent="0.25">
      <c r="A34" s="5" t="s">
        <v>83</v>
      </c>
      <c r="B34" s="4">
        <v>1</v>
      </c>
      <c r="C34" s="4">
        <v>0</v>
      </c>
      <c r="D34" s="4">
        <v>0</v>
      </c>
      <c r="E34" s="4">
        <f t="shared" si="2"/>
        <v>0</v>
      </c>
      <c r="F34" s="71" t="e">
        <f t="shared" si="3"/>
        <v>#DIV/0!</v>
      </c>
      <c r="G34" s="4">
        <f t="shared" ref="G34:G65" si="4">(E34/0.9)/500</f>
        <v>0</v>
      </c>
      <c r="H34" s="47">
        <v>41.993748771573202</v>
      </c>
      <c r="I34" s="48">
        <v>-99.859060314013504</v>
      </c>
      <c r="J34" s="4">
        <v>4</v>
      </c>
      <c r="K34" s="4">
        <v>5</v>
      </c>
      <c r="L34" s="4">
        <v>5</v>
      </c>
      <c r="M34" s="49">
        <f t="shared" ref="M34:M80" si="5">AVERAGE(J34:L34)</f>
        <v>4.666666666666667</v>
      </c>
    </row>
    <row r="35" spans="1:13" x14ac:dyDescent="0.25">
      <c r="A35" s="5" t="s">
        <v>83</v>
      </c>
      <c r="B35" s="4">
        <v>2</v>
      </c>
      <c r="C35" s="4">
        <v>5</v>
      </c>
      <c r="D35" s="4">
        <v>0</v>
      </c>
      <c r="E35" s="4">
        <f t="shared" si="2"/>
        <v>5</v>
      </c>
      <c r="F35" s="71">
        <f t="shared" si="3"/>
        <v>0</v>
      </c>
      <c r="G35" s="4">
        <f t="shared" si="4"/>
        <v>1.1111111111111112E-2</v>
      </c>
      <c r="H35" s="55">
        <v>42.008240964634602</v>
      </c>
      <c r="I35" s="56">
        <v>-99.859317530878002</v>
      </c>
      <c r="J35" s="4">
        <v>5</v>
      </c>
      <c r="K35" s="4">
        <v>5</v>
      </c>
      <c r="L35" s="4">
        <v>4</v>
      </c>
      <c r="M35" s="49">
        <f t="shared" si="5"/>
        <v>4.666666666666667</v>
      </c>
    </row>
    <row r="36" spans="1:13" x14ac:dyDescent="0.25">
      <c r="A36" s="5" t="s">
        <v>83</v>
      </c>
      <c r="B36" s="4">
        <v>3</v>
      </c>
      <c r="C36" s="4">
        <v>3</v>
      </c>
      <c r="D36" s="4">
        <v>1</v>
      </c>
      <c r="E36" s="4">
        <f t="shared" si="2"/>
        <v>2</v>
      </c>
      <c r="F36" s="71">
        <f t="shared" si="3"/>
        <v>0.33333333333333331</v>
      </c>
      <c r="G36" s="4">
        <f t="shared" si="4"/>
        <v>4.4444444444444444E-3</v>
      </c>
      <c r="H36" s="55">
        <v>42.0227330882609</v>
      </c>
      <c r="I36" s="56">
        <v>-99.8595748633863</v>
      </c>
      <c r="J36" s="4">
        <v>5</v>
      </c>
      <c r="K36" s="4">
        <v>5</v>
      </c>
      <c r="L36" s="4">
        <v>4</v>
      </c>
      <c r="M36" s="49">
        <f t="shared" si="5"/>
        <v>4.666666666666667</v>
      </c>
    </row>
    <row r="37" spans="1:13" x14ac:dyDescent="0.25">
      <c r="A37" s="5" t="s">
        <v>83</v>
      </c>
      <c r="B37" s="4">
        <v>4</v>
      </c>
      <c r="C37" s="4">
        <v>5</v>
      </c>
      <c r="D37" s="4">
        <v>0</v>
      </c>
      <c r="E37" s="4">
        <f t="shared" si="2"/>
        <v>5</v>
      </c>
      <c r="F37" s="71">
        <f t="shared" si="3"/>
        <v>0</v>
      </c>
      <c r="G37" s="4">
        <f t="shared" si="4"/>
        <v>1.1111111111111112E-2</v>
      </c>
      <c r="H37" s="55">
        <v>42.0372251415194</v>
      </c>
      <c r="I37" s="56">
        <v>-99.859832311616401</v>
      </c>
      <c r="J37" s="4">
        <v>4</v>
      </c>
      <c r="K37" s="4">
        <v>3</v>
      </c>
      <c r="L37" s="4">
        <v>3</v>
      </c>
      <c r="M37" s="49">
        <f t="shared" si="5"/>
        <v>3.3333333333333335</v>
      </c>
    </row>
    <row r="38" spans="1:13" x14ac:dyDescent="0.25">
      <c r="A38" s="5" t="s">
        <v>83</v>
      </c>
      <c r="B38" s="4">
        <v>5</v>
      </c>
      <c r="C38" s="4">
        <v>0</v>
      </c>
      <c r="D38" s="4">
        <v>0</v>
      </c>
      <c r="E38" s="4">
        <f t="shared" si="2"/>
        <v>0</v>
      </c>
      <c r="F38" s="71" t="e">
        <f t="shared" si="3"/>
        <v>#DIV/0!</v>
      </c>
      <c r="G38" s="4">
        <f t="shared" si="4"/>
        <v>0</v>
      </c>
      <c r="H38" s="55">
        <v>42.051715140139898</v>
      </c>
      <c r="I38" s="56">
        <v>-99.860192150959804</v>
      </c>
      <c r="J38" s="4">
        <v>5</v>
      </c>
      <c r="K38" s="4">
        <v>5</v>
      </c>
      <c r="L38" s="4">
        <v>3</v>
      </c>
      <c r="M38" s="49">
        <f t="shared" si="5"/>
        <v>4.333333333333333</v>
      </c>
    </row>
    <row r="39" spans="1:13" x14ac:dyDescent="0.25">
      <c r="A39" s="5" t="s">
        <v>83</v>
      </c>
      <c r="B39" s="4">
        <v>6</v>
      </c>
      <c r="C39" s="4">
        <v>0</v>
      </c>
      <c r="D39" s="4">
        <v>0</v>
      </c>
      <c r="E39" s="4">
        <f t="shared" si="2"/>
        <v>0</v>
      </c>
      <c r="F39" s="71" t="e">
        <f t="shared" si="3"/>
        <v>#DIV/0!</v>
      </c>
      <c r="G39" s="4">
        <f t="shared" si="4"/>
        <v>0</v>
      </c>
      <c r="H39" s="47">
        <v>42.066205555096602</v>
      </c>
      <c r="I39" s="48">
        <v>-99.860559427320098</v>
      </c>
      <c r="J39" s="4">
        <v>3</v>
      </c>
      <c r="K39" s="4">
        <v>3</v>
      </c>
      <c r="L39" s="4">
        <v>2</v>
      </c>
      <c r="M39" s="49">
        <f t="shared" si="5"/>
        <v>2.6666666666666665</v>
      </c>
    </row>
    <row r="40" spans="1:13" x14ac:dyDescent="0.25">
      <c r="A40" s="5" t="s">
        <v>83</v>
      </c>
      <c r="B40" s="4">
        <v>7</v>
      </c>
      <c r="C40" s="4">
        <v>0</v>
      </c>
      <c r="D40" s="4">
        <v>0</v>
      </c>
      <c r="E40" s="4">
        <f t="shared" si="2"/>
        <v>0</v>
      </c>
      <c r="F40" s="71" t="e">
        <f t="shared" si="3"/>
        <v>#DIV/0!</v>
      </c>
      <c r="G40" s="4">
        <f t="shared" si="4"/>
        <v>0</v>
      </c>
      <c r="H40" s="47">
        <v>42.080250598408099</v>
      </c>
      <c r="I40" s="48">
        <v>-99.864285263656001</v>
      </c>
      <c r="J40" s="4">
        <v>3</v>
      </c>
      <c r="K40" s="4">
        <v>3</v>
      </c>
      <c r="L40" s="4">
        <v>4</v>
      </c>
      <c r="M40" s="49">
        <f t="shared" si="5"/>
        <v>3.3333333333333335</v>
      </c>
    </row>
    <row r="41" spans="1:13" x14ac:dyDescent="0.25">
      <c r="A41" s="81" t="s">
        <v>100</v>
      </c>
      <c r="B41" s="82">
        <v>1</v>
      </c>
      <c r="C41" s="82">
        <v>2</v>
      </c>
      <c r="D41" s="82">
        <v>0</v>
      </c>
      <c r="E41" s="82">
        <f t="shared" si="2"/>
        <v>2</v>
      </c>
      <c r="F41" s="70">
        <f t="shared" si="3"/>
        <v>0</v>
      </c>
      <c r="G41" s="80">
        <f t="shared" si="4"/>
        <v>4.4444444444444444E-3</v>
      </c>
      <c r="H41" s="29">
        <v>42.086449000205498</v>
      </c>
      <c r="I41" s="53">
        <v>-99.651749000018498</v>
      </c>
      <c r="J41" s="80">
        <v>5</v>
      </c>
      <c r="K41" s="82">
        <v>5</v>
      </c>
      <c r="L41" s="82">
        <v>4</v>
      </c>
      <c r="M41" s="46">
        <f t="shared" si="5"/>
        <v>4.666666666666667</v>
      </c>
    </row>
    <row r="42" spans="1:13" x14ac:dyDescent="0.25">
      <c r="A42" s="68" t="s">
        <v>100</v>
      </c>
      <c r="B42" s="65">
        <v>2</v>
      </c>
      <c r="C42" s="65">
        <v>2</v>
      </c>
      <c r="D42" s="65">
        <v>0</v>
      </c>
      <c r="E42" s="82">
        <f t="shared" si="2"/>
        <v>2</v>
      </c>
      <c r="F42" s="70">
        <f t="shared" si="3"/>
        <v>0</v>
      </c>
      <c r="G42" s="69">
        <f t="shared" si="4"/>
        <v>4.4444444444444444E-3</v>
      </c>
      <c r="H42" s="29">
        <v>42.086435500453902</v>
      </c>
      <c r="I42" s="53">
        <v>-99.612964806258702</v>
      </c>
      <c r="J42" s="69">
        <v>5</v>
      </c>
      <c r="K42" s="65">
        <v>5</v>
      </c>
      <c r="L42" s="65">
        <v>4</v>
      </c>
      <c r="M42" s="46">
        <f t="shared" si="5"/>
        <v>4.666666666666667</v>
      </c>
    </row>
    <row r="43" spans="1:13" x14ac:dyDescent="0.25">
      <c r="A43" s="68" t="s">
        <v>100</v>
      </c>
      <c r="B43" s="65">
        <v>3</v>
      </c>
      <c r="C43" s="65">
        <v>2</v>
      </c>
      <c r="D43" s="65">
        <v>0</v>
      </c>
      <c r="E43" s="82">
        <f t="shared" si="2"/>
        <v>2</v>
      </c>
      <c r="F43" s="70">
        <f t="shared" si="3"/>
        <v>0</v>
      </c>
      <c r="G43" s="69">
        <f t="shared" si="4"/>
        <v>4.4444444444444444E-3</v>
      </c>
      <c r="H43" s="29">
        <v>42.086405000188797</v>
      </c>
      <c r="I43" s="53">
        <v>-99.593508950139196</v>
      </c>
      <c r="J43" s="69">
        <v>4</v>
      </c>
      <c r="K43" s="65">
        <v>4</v>
      </c>
      <c r="L43" s="65">
        <v>3</v>
      </c>
      <c r="M43" s="46">
        <f t="shared" si="5"/>
        <v>3.6666666666666665</v>
      </c>
    </row>
    <row r="44" spans="1:13" x14ac:dyDescent="0.25">
      <c r="A44" s="68" t="s">
        <v>100</v>
      </c>
      <c r="B44" s="28">
        <v>4</v>
      </c>
      <c r="C44" s="65">
        <v>1</v>
      </c>
      <c r="D44" s="65">
        <v>0</v>
      </c>
      <c r="E44" s="82">
        <f t="shared" si="2"/>
        <v>1</v>
      </c>
      <c r="F44" s="70">
        <f t="shared" si="3"/>
        <v>0</v>
      </c>
      <c r="G44" s="69">
        <f t="shared" si="4"/>
        <v>2.2222222222222222E-3</v>
      </c>
      <c r="H44" s="29">
        <v>42.086544530486101</v>
      </c>
      <c r="I44" s="34">
        <v>-99.574063933732504</v>
      </c>
      <c r="J44" s="69">
        <v>5</v>
      </c>
      <c r="K44" s="65">
        <v>5</v>
      </c>
      <c r="L44" s="65">
        <v>3</v>
      </c>
      <c r="M44" s="46">
        <f t="shared" si="5"/>
        <v>4.333333333333333</v>
      </c>
    </row>
    <row r="45" spans="1:13" x14ac:dyDescent="0.25">
      <c r="A45" s="68" t="s">
        <v>100</v>
      </c>
      <c r="B45" s="65">
        <v>5</v>
      </c>
      <c r="C45" s="65">
        <v>0</v>
      </c>
      <c r="D45" s="65">
        <v>0</v>
      </c>
      <c r="E45" s="82">
        <f t="shared" si="2"/>
        <v>0</v>
      </c>
      <c r="F45" s="70" t="e">
        <f t="shared" si="3"/>
        <v>#DIV/0!</v>
      </c>
      <c r="G45" s="69">
        <f t="shared" si="4"/>
        <v>0</v>
      </c>
      <c r="H45" s="29">
        <v>42.086552035134702</v>
      </c>
      <c r="I45" s="34">
        <v>-99.554627707533101</v>
      </c>
      <c r="J45" s="69">
        <v>3</v>
      </c>
      <c r="K45" s="65">
        <v>3</v>
      </c>
      <c r="L45" s="65">
        <v>3</v>
      </c>
      <c r="M45" s="46">
        <f t="shared" si="5"/>
        <v>3</v>
      </c>
    </row>
    <row r="46" spans="1:13" x14ac:dyDescent="0.25">
      <c r="A46" s="81" t="s">
        <v>100</v>
      </c>
      <c r="B46" s="82">
        <v>6</v>
      </c>
      <c r="C46" s="82">
        <v>3</v>
      </c>
      <c r="D46" s="82">
        <v>0</v>
      </c>
      <c r="E46" s="82">
        <f t="shared" si="2"/>
        <v>3</v>
      </c>
      <c r="F46" s="70">
        <f t="shared" si="3"/>
        <v>0</v>
      </c>
      <c r="G46" s="80">
        <f t="shared" si="4"/>
        <v>6.6666666666666662E-3</v>
      </c>
      <c r="H46" s="29">
        <v>42.086632909403498</v>
      </c>
      <c r="I46" s="34">
        <v>-99.535171407569905</v>
      </c>
      <c r="J46" s="80">
        <v>5</v>
      </c>
      <c r="K46" s="82">
        <v>5</v>
      </c>
      <c r="L46" s="82">
        <v>4</v>
      </c>
      <c r="M46" s="46">
        <f t="shared" si="5"/>
        <v>4.666666666666667</v>
      </c>
    </row>
    <row r="47" spans="1:13" x14ac:dyDescent="0.25">
      <c r="A47" s="81" t="s">
        <v>100</v>
      </c>
      <c r="B47" s="82">
        <v>7</v>
      </c>
      <c r="C47" s="82">
        <v>0</v>
      </c>
      <c r="D47" s="82">
        <v>0</v>
      </c>
      <c r="E47" s="82">
        <f t="shared" si="2"/>
        <v>0</v>
      </c>
      <c r="F47" s="70" t="e">
        <f t="shared" si="3"/>
        <v>#DIV/0!</v>
      </c>
      <c r="G47" s="80">
        <f t="shared" si="4"/>
        <v>0</v>
      </c>
      <c r="H47" s="54">
        <v>42.080859265169202</v>
      </c>
      <c r="I47" s="53">
        <v>-99.520178264303894</v>
      </c>
      <c r="J47" s="80">
        <v>5</v>
      </c>
      <c r="K47" s="82">
        <v>4</v>
      </c>
      <c r="L47" s="82">
        <v>3</v>
      </c>
      <c r="M47" s="46">
        <f t="shared" si="5"/>
        <v>4</v>
      </c>
    </row>
    <row r="48" spans="1:13" x14ac:dyDescent="0.25">
      <c r="A48" s="81" t="s">
        <v>100</v>
      </c>
      <c r="B48" s="28">
        <v>8</v>
      </c>
      <c r="C48" s="82">
        <v>0</v>
      </c>
      <c r="D48" s="82">
        <v>0</v>
      </c>
      <c r="E48" s="82">
        <f t="shared" si="2"/>
        <v>0</v>
      </c>
      <c r="F48" s="70" t="e">
        <f t="shared" si="3"/>
        <v>#DIV/0!</v>
      </c>
      <c r="G48" s="80">
        <f t="shared" si="4"/>
        <v>0</v>
      </c>
      <c r="H48" s="54">
        <v>42.069258411227302</v>
      </c>
      <c r="I48" s="53">
        <v>-99.508519382569006</v>
      </c>
      <c r="J48" s="80">
        <v>4</v>
      </c>
      <c r="K48" s="82">
        <v>3</v>
      </c>
      <c r="L48" s="82">
        <v>3</v>
      </c>
      <c r="M48" s="46">
        <f t="shared" si="5"/>
        <v>3.3333333333333335</v>
      </c>
    </row>
    <row r="49" spans="1:15" x14ac:dyDescent="0.25">
      <c r="A49" s="68" t="s">
        <v>100</v>
      </c>
      <c r="B49" s="65">
        <v>9</v>
      </c>
      <c r="C49" s="65">
        <v>1</v>
      </c>
      <c r="D49" s="65">
        <v>0</v>
      </c>
      <c r="E49" s="82">
        <f t="shared" si="2"/>
        <v>1</v>
      </c>
      <c r="F49" s="70">
        <f t="shared" si="3"/>
        <v>0</v>
      </c>
      <c r="G49" s="69">
        <f t="shared" si="4"/>
        <v>2.2222222222222222E-3</v>
      </c>
      <c r="H49" s="54">
        <v>42.057650102087102</v>
      </c>
      <c r="I49" s="53">
        <v>-99.496878602698501</v>
      </c>
      <c r="J49" s="69">
        <v>3</v>
      </c>
      <c r="K49" s="65">
        <v>3</v>
      </c>
      <c r="L49" s="65">
        <v>3</v>
      </c>
      <c r="M49" s="46">
        <f t="shared" si="5"/>
        <v>3</v>
      </c>
    </row>
    <row r="50" spans="1:15" x14ac:dyDescent="0.25">
      <c r="A50" s="27" t="s">
        <v>100</v>
      </c>
      <c r="B50" s="28">
        <v>10</v>
      </c>
      <c r="C50" s="28">
        <v>5</v>
      </c>
      <c r="D50" s="65">
        <v>0</v>
      </c>
      <c r="E50" s="82">
        <f t="shared" si="2"/>
        <v>5</v>
      </c>
      <c r="F50" s="70">
        <f t="shared" si="3"/>
        <v>0</v>
      </c>
      <c r="G50" s="69">
        <f t="shared" si="4"/>
        <v>1.1111111111111112E-2</v>
      </c>
      <c r="H50" s="29">
        <v>42.046052587094003</v>
      </c>
      <c r="I50" s="53">
        <v>-99.485217868855798</v>
      </c>
      <c r="J50" s="40">
        <v>4</v>
      </c>
      <c r="K50" s="51">
        <v>3</v>
      </c>
      <c r="L50" s="51">
        <v>4</v>
      </c>
      <c r="M50" s="46">
        <f t="shared" si="5"/>
        <v>3.6666666666666665</v>
      </c>
    </row>
    <row r="51" spans="1:15" x14ac:dyDescent="0.25">
      <c r="A51" s="5" t="s">
        <v>111</v>
      </c>
      <c r="B51" s="4">
        <v>1</v>
      </c>
      <c r="C51" s="4">
        <v>1</v>
      </c>
      <c r="D51" s="4">
        <v>0</v>
      </c>
      <c r="E51" s="4">
        <f t="shared" si="2"/>
        <v>1</v>
      </c>
      <c r="F51" s="71">
        <f>D51/C51</f>
        <v>0</v>
      </c>
      <c r="G51" s="4">
        <f t="shared" si="4"/>
        <v>2.2222222222222222E-3</v>
      </c>
      <c r="H51" s="55">
        <v>42.033198999812001</v>
      </c>
      <c r="I51" s="56">
        <v>-99.472918000542407</v>
      </c>
      <c r="J51" s="4">
        <v>4</v>
      </c>
      <c r="K51" s="4">
        <v>4</v>
      </c>
      <c r="L51" s="4">
        <v>3</v>
      </c>
      <c r="M51" s="49">
        <f t="shared" si="5"/>
        <v>3.6666666666666665</v>
      </c>
    </row>
    <row r="52" spans="1:15" x14ac:dyDescent="0.25">
      <c r="A52" s="5" t="s">
        <v>111</v>
      </c>
      <c r="B52" s="4">
        <v>2</v>
      </c>
      <c r="C52" s="4">
        <v>0</v>
      </c>
      <c r="D52" s="4">
        <v>0</v>
      </c>
      <c r="E52" s="4">
        <f t="shared" si="2"/>
        <v>0</v>
      </c>
      <c r="F52" s="71" t="e">
        <f t="shared" si="3"/>
        <v>#DIV/0!</v>
      </c>
      <c r="G52" s="4">
        <f t="shared" si="4"/>
        <v>0</v>
      </c>
      <c r="H52" s="55">
        <v>42.047620793162203</v>
      </c>
      <c r="I52" s="56">
        <v>-99.473475061033</v>
      </c>
      <c r="J52" s="4">
        <v>3</v>
      </c>
      <c r="K52" s="4">
        <v>3</v>
      </c>
      <c r="L52" s="4">
        <v>3</v>
      </c>
      <c r="M52" s="49">
        <f t="shared" si="5"/>
        <v>3</v>
      </c>
    </row>
    <row r="53" spans="1:15" x14ac:dyDescent="0.25">
      <c r="A53" s="5" t="s">
        <v>111</v>
      </c>
      <c r="B53" s="4">
        <v>3</v>
      </c>
      <c r="C53" s="4">
        <v>0</v>
      </c>
      <c r="D53" s="4">
        <v>0</v>
      </c>
      <c r="E53" s="4">
        <f t="shared" si="2"/>
        <v>0</v>
      </c>
      <c r="F53" s="71" t="e">
        <f t="shared" si="3"/>
        <v>#DIV/0!</v>
      </c>
      <c r="G53" s="4">
        <f t="shared" si="4"/>
        <v>0</v>
      </c>
      <c r="H53" s="55">
        <v>42.061972383707698</v>
      </c>
      <c r="I53" s="56">
        <v>-99.472772860778406</v>
      </c>
      <c r="J53" s="4">
        <v>4</v>
      </c>
      <c r="K53" s="4">
        <v>3</v>
      </c>
      <c r="L53" s="4">
        <v>3</v>
      </c>
      <c r="M53" s="49">
        <f t="shared" si="5"/>
        <v>3.3333333333333335</v>
      </c>
    </row>
    <row r="54" spans="1:15" x14ac:dyDescent="0.25">
      <c r="A54" s="5" t="s">
        <v>111</v>
      </c>
      <c r="B54" s="4">
        <v>4</v>
      </c>
      <c r="C54" s="4">
        <v>0</v>
      </c>
      <c r="D54" s="4">
        <v>0</v>
      </c>
      <c r="E54" s="4">
        <f t="shared" si="2"/>
        <v>0</v>
      </c>
      <c r="F54" s="71" t="e">
        <f t="shared" ref="F54:F83" si="6">D54/C54</f>
        <v>#DIV/0!</v>
      </c>
      <c r="G54" s="4">
        <f t="shared" si="4"/>
        <v>0</v>
      </c>
      <c r="H54" s="97">
        <v>42.096927999999998</v>
      </c>
      <c r="I54" s="97">
        <v>-99.525926999999996</v>
      </c>
      <c r="J54" s="4">
        <v>3</v>
      </c>
      <c r="K54" s="4">
        <v>3</v>
      </c>
      <c r="L54" s="4">
        <v>3</v>
      </c>
      <c r="M54" s="49">
        <f t="shared" si="5"/>
        <v>3</v>
      </c>
      <c r="N54" t="s">
        <v>184</v>
      </c>
      <c r="O54" t="s">
        <v>191</v>
      </c>
    </row>
    <row r="55" spans="1:15" x14ac:dyDescent="0.25">
      <c r="A55" s="5" t="s">
        <v>111</v>
      </c>
      <c r="B55" s="4">
        <v>5</v>
      </c>
      <c r="C55" s="4">
        <v>0</v>
      </c>
      <c r="D55" s="4">
        <v>0</v>
      </c>
      <c r="E55" s="4">
        <f t="shared" si="2"/>
        <v>0</v>
      </c>
      <c r="F55" s="71" t="e">
        <f t="shared" si="6"/>
        <v>#DIV/0!</v>
      </c>
      <c r="G55" s="4">
        <f t="shared" si="4"/>
        <v>0</v>
      </c>
      <c r="H55" s="97">
        <v>42.111086</v>
      </c>
      <c r="I55" s="97">
        <v>-99.525983999999994</v>
      </c>
      <c r="J55" s="4">
        <v>2</v>
      </c>
      <c r="K55" s="4">
        <v>3</v>
      </c>
      <c r="L55" s="4">
        <v>3</v>
      </c>
      <c r="M55" s="49">
        <f t="shared" si="5"/>
        <v>2.6666666666666665</v>
      </c>
      <c r="N55" t="s">
        <v>186</v>
      </c>
      <c r="O55" s="63" t="s">
        <v>191</v>
      </c>
    </row>
    <row r="56" spans="1:15" x14ac:dyDescent="0.25">
      <c r="A56" s="5" t="s">
        <v>111</v>
      </c>
      <c r="B56" s="4">
        <v>6</v>
      </c>
      <c r="C56" s="4">
        <v>0</v>
      </c>
      <c r="D56" s="4">
        <v>0</v>
      </c>
      <c r="E56" s="4">
        <f t="shared" si="2"/>
        <v>0</v>
      </c>
      <c r="F56" s="71" t="e">
        <f t="shared" si="6"/>
        <v>#DIV/0!</v>
      </c>
      <c r="G56" s="4">
        <f t="shared" si="4"/>
        <v>0</v>
      </c>
      <c r="H56" s="97">
        <v>42.126009000000003</v>
      </c>
      <c r="I56" s="97">
        <v>-99.526047000000005</v>
      </c>
      <c r="J56" s="4">
        <v>3</v>
      </c>
      <c r="K56" s="4">
        <v>3</v>
      </c>
      <c r="L56" s="4">
        <v>3</v>
      </c>
      <c r="M56" s="49">
        <f t="shared" si="5"/>
        <v>3</v>
      </c>
      <c r="N56" t="s">
        <v>187</v>
      </c>
      <c r="O56" s="63" t="s">
        <v>191</v>
      </c>
    </row>
    <row r="57" spans="1:15" x14ac:dyDescent="0.25">
      <c r="A57" s="5" t="s">
        <v>111</v>
      </c>
      <c r="B57" s="4">
        <v>7</v>
      </c>
      <c r="C57" s="4">
        <v>1</v>
      </c>
      <c r="D57" s="4">
        <v>0</v>
      </c>
      <c r="E57" s="4">
        <f t="shared" si="2"/>
        <v>1</v>
      </c>
      <c r="F57" s="71">
        <f t="shared" si="6"/>
        <v>0</v>
      </c>
      <c r="G57" s="4">
        <f t="shared" si="4"/>
        <v>2.2222222222222222E-3</v>
      </c>
      <c r="H57" s="97">
        <v>42.151724999999999</v>
      </c>
      <c r="I57" s="97">
        <v>-99.515535999999997</v>
      </c>
      <c r="J57" s="4">
        <v>3</v>
      </c>
      <c r="K57" s="4">
        <v>3</v>
      </c>
      <c r="L57" s="90">
        <v>4</v>
      </c>
      <c r="M57" s="88">
        <v>3</v>
      </c>
      <c r="N57" s="89" t="s">
        <v>188</v>
      </c>
      <c r="O57" s="89" t="s">
        <v>191</v>
      </c>
    </row>
    <row r="58" spans="1:15" x14ac:dyDescent="0.25">
      <c r="A58" s="5" t="s">
        <v>111</v>
      </c>
      <c r="B58" s="4">
        <v>8</v>
      </c>
      <c r="C58" s="4">
        <v>2</v>
      </c>
      <c r="D58" s="4">
        <v>0</v>
      </c>
      <c r="E58" s="4">
        <f t="shared" si="2"/>
        <v>2</v>
      </c>
      <c r="F58" s="71">
        <f t="shared" si="6"/>
        <v>0</v>
      </c>
      <c r="G58" s="4">
        <f t="shared" si="4"/>
        <v>4.4444444444444444E-3</v>
      </c>
      <c r="H58" s="97">
        <v>42.151724000000002</v>
      </c>
      <c r="I58" s="97">
        <v>-99.497525999999993</v>
      </c>
      <c r="J58" s="4">
        <v>3</v>
      </c>
      <c r="K58" s="4">
        <v>4</v>
      </c>
      <c r="L58" s="90">
        <v>4</v>
      </c>
      <c r="M58" s="88">
        <v>4</v>
      </c>
      <c r="N58" s="89" t="s">
        <v>189</v>
      </c>
      <c r="O58" s="89" t="s">
        <v>191</v>
      </c>
    </row>
    <row r="59" spans="1:15" x14ac:dyDescent="0.25">
      <c r="A59" s="5" t="s">
        <v>111</v>
      </c>
      <c r="B59" s="4">
        <v>9</v>
      </c>
      <c r="C59" s="4">
        <v>0</v>
      </c>
      <c r="D59" s="4">
        <v>0</v>
      </c>
      <c r="E59" s="4">
        <f t="shared" si="2"/>
        <v>0</v>
      </c>
      <c r="F59" s="71" t="e">
        <f t="shared" si="6"/>
        <v>#DIV/0!</v>
      </c>
      <c r="G59" s="4">
        <f t="shared" si="4"/>
        <v>0</v>
      </c>
      <c r="H59" s="97">
        <v>42.151794000000002</v>
      </c>
      <c r="I59" s="97">
        <v>-99.476805999999996</v>
      </c>
      <c r="J59" s="4">
        <v>3</v>
      </c>
      <c r="K59" s="4">
        <v>3</v>
      </c>
      <c r="L59" s="90">
        <v>4</v>
      </c>
      <c r="M59" s="88">
        <v>3</v>
      </c>
      <c r="N59" s="89" t="s">
        <v>190</v>
      </c>
      <c r="O59" s="89" t="s">
        <v>191</v>
      </c>
    </row>
    <row r="60" spans="1:15" x14ac:dyDescent="0.25">
      <c r="A60" s="5" t="s">
        <v>111</v>
      </c>
      <c r="B60" s="4">
        <v>10</v>
      </c>
      <c r="C60" s="4">
        <v>18</v>
      </c>
      <c r="D60" s="4">
        <v>2</v>
      </c>
      <c r="E60" s="4">
        <f t="shared" si="2"/>
        <v>16</v>
      </c>
      <c r="F60" s="71">
        <f t="shared" si="6"/>
        <v>0.1111111111111111</v>
      </c>
      <c r="G60" s="4">
        <f t="shared" si="4"/>
        <v>3.5555555555555556E-2</v>
      </c>
      <c r="H60" s="97">
        <v>42.144719000000002</v>
      </c>
      <c r="I60" s="97">
        <v>-99.458055000000002</v>
      </c>
      <c r="J60" s="4">
        <v>5</v>
      </c>
      <c r="K60" s="4">
        <v>5</v>
      </c>
      <c r="L60" s="4">
        <v>5</v>
      </c>
      <c r="M60" s="49">
        <f t="shared" si="5"/>
        <v>5</v>
      </c>
      <c r="N60" t="s">
        <v>185</v>
      </c>
      <c r="O60" t="s">
        <v>192</v>
      </c>
    </row>
    <row r="61" spans="1:15" x14ac:dyDescent="0.25">
      <c r="A61" s="81" t="s">
        <v>112</v>
      </c>
      <c r="B61" s="82">
        <v>1</v>
      </c>
      <c r="C61" s="82">
        <v>0</v>
      </c>
      <c r="D61" s="82">
        <v>0</v>
      </c>
      <c r="E61" s="82">
        <f t="shared" si="2"/>
        <v>0</v>
      </c>
      <c r="F61" s="70" t="e">
        <f t="shared" si="6"/>
        <v>#DIV/0!</v>
      </c>
      <c r="G61" s="80">
        <f t="shared" si="4"/>
        <v>0</v>
      </c>
      <c r="H61" s="54">
        <v>42.087562007208298</v>
      </c>
      <c r="I61" s="53">
        <v>-99.273331325241102</v>
      </c>
      <c r="J61" s="80">
        <v>3</v>
      </c>
      <c r="K61" s="82">
        <v>4</v>
      </c>
      <c r="L61" s="82">
        <v>4</v>
      </c>
      <c r="M61" s="46">
        <f t="shared" si="5"/>
        <v>3.6666666666666665</v>
      </c>
    </row>
    <row r="62" spans="1:15" x14ac:dyDescent="0.25">
      <c r="A62" s="81" t="s">
        <v>112</v>
      </c>
      <c r="B62" s="82">
        <v>2</v>
      </c>
      <c r="C62" s="82">
        <v>0</v>
      </c>
      <c r="D62" s="82">
        <v>0</v>
      </c>
      <c r="E62" s="82">
        <f t="shared" si="2"/>
        <v>0</v>
      </c>
      <c r="F62" s="70" t="e">
        <f t="shared" si="6"/>
        <v>#DIV/0!</v>
      </c>
      <c r="G62" s="80">
        <f t="shared" si="4"/>
        <v>0</v>
      </c>
      <c r="H62" s="32">
        <v>42.066704482530703</v>
      </c>
      <c r="I62" s="53">
        <v>-99.194873937460699</v>
      </c>
      <c r="J62" s="80">
        <v>5</v>
      </c>
      <c r="K62" s="82">
        <v>5</v>
      </c>
      <c r="L62" s="82">
        <v>4</v>
      </c>
      <c r="M62" s="46">
        <f t="shared" si="5"/>
        <v>4.666666666666667</v>
      </c>
    </row>
    <row r="63" spans="1:15" x14ac:dyDescent="0.25">
      <c r="A63" s="81" t="s">
        <v>112</v>
      </c>
      <c r="B63" s="82">
        <v>3</v>
      </c>
      <c r="C63" s="82">
        <v>2</v>
      </c>
      <c r="D63" s="82">
        <v>0</v>
      </c>
      <c r="E63" s="82">
        <f t="shared" si="2"/>
        <v>2</v>
      </c>
      <c r="F63" s="70">
        <f t="shared" si="6"/>
        <v>0</v>
      </c>
      <c r="G63" s="80">
        <f t="shared" si="4"/>
        <v>4.4444444444444444E-3</v>
      </c>
      <c r="H63" s="54">
        <v>42.0590401002259</v>
      </c>
      <c r="I63" s="53">
        <v>-99.182875559365201</v>
      </c>
      <c r="J63" s="80">
        <v>4</v>
      </c>
      <c r="K63" s="82">
        <v>4</v>
      </c>
      <c r="L63" s="82">
        <v>3</v>
      </c>
      <c r="M63" s="46">
        <f t="shared" si="5"/>
        <v>3.6666666666666665</v>
      </c>
    </row>
    <row r="64" spans="1:15" x14ac:dyDescent="0.25">
      <c r="A64" s="81" t="s">
        <v>112</v>
      </c>
      <c r="B64" s="82">
        <v>4</v>
      </c>
      <c r="C64" s="82">
        <v>1</v>
      </c>
      <c r="D64" s="82">
        <v>0</v>
      </c>
      <c r="E64" s="82">
        <f t="shared" si="2"/>
        <v>1</v>
      </c>
      <c r="F64" s="70">
        <f t="shared" si="6"/>
        <v>0</v>
      </c>
      <c r="G64" s="80">
        <f t="shared" si="4"/>
        <v>2.2222222222222222E-3</v>
      </c>
      <c r="H64" s="54">
        <v>42.058973245398299</v>
      </c>
      <c r="I64" s="53">
        <v>-99.163443036725297</v>
      </c>
      <c r="J64" s="80">
        <v>4</v>
      </c>
      <c r="K64" s="82">
        <v>4</v>
      </c>
      <c r="L64" s="82">
        <v>4</v>
      </c>
      <c r="M64" s="46">
        <f t="shared" si="5"/>
        <v>4</v>
      </c>
    </row>
    <row r="65" spans="1:13" x14ac:dyDescent="0.25">
      <c r="A65" s="81" t="s">
        <v>112</v>
      </c>
      <c r="B65" s="82">
        <v>5</v>
      </c>
      <c r="C65" s="82">
        <v>0</v>
      </c>
      <c r="D65" s="82">
        <v>0</v>
      </c>
      <c r="E65" s="82">
        <f t="shared" si="2"/>
        <v>0</v>
      </c>
      <c r="F65" s="70" t="e">
        <f t="shared" si="6"/>
        <v>#DIV/0!</v>
      </c>
      <c r="G65" s="80">
        <f t="shared" si="4"/>
        <v>0</v>
      </c>
      <c r="H65" s="54">
        <v>42.058921056255699</v>
      </c>
      <c r="I65" s="53">
        <v>-99.143995823018798</v>
      </c>
      <c r="J65" s="80">
        <v>5</v>
      </c>
      <c r="K65" s="82">
        <v>5</v>
      </c>
      <c r="L65" s="82">
        <v>5</v>
      </c>
      <c r="M65" s="46">
        <f t="shared" si="5"/>
        <v>5</v>
      </c>
    </row>
    <row r="66" spans="1:13" x14ac:dyDescent="0.25">
      <c r="A66" s="81" t="s">
        <v>112</v>
      </c>
      <c r="B66" s="82">
        <v>6</v>
      </c>
      <c r="C66" s="82">
        <v>0</v>
      </c>
      <c r="D66" s="82">
        <v>0</v>
      </c>
      <c r="E66" s="82">
        <f t="shared" si="2"/>
        <v>0</v>
      </c>
      <c r="F66" s="70" t="e">
        <f t="shared" si="6"/>
        <v>#DIV/0!</v>
      </c>
      <c r="G66" s="80">
        <f t="shared" ref="G66:G80" si="7">(E66/0.9)/500</f>
        <v>0</v>
      </c>
      <c r="H66" s="54">
        <v>42.058816618703602</v>
      </c>
      <c r="I66" s="53">
        <v>-99.124556081220703</v>
      </c>
      <c r="J66" s="80">
        <v>5</v>
      </c>
      <c r="K66" s="82">
        <v>5</v>
      </c>
      <c r="L66" s="82">
        <v>4</v>
      </c>
      <c r="M66" s="46">
        <f t="shared" si="5"/>
        <v>4.666666666666667</v>
      </c>
    </row>
    <row r="67" spans="1:13" x14ac:dyDescent="0.25">
      <c r="A67" s="81" t="s">
        <v>112</v>
      </c>
      <c r="B67" s="82">
        <v>7</v>
      </c>
      <c r="C67" s="82">
        <v>3</v>
      </c>
      <c r="D67" s="82">
        <v>1</v>
      </c>
      <c r="E67" s="82">
        <f t="shared" ref="E67:E80" si="8">C67-D67</f>
        <v>2</v>
      </c>
      <c r="F67" s="70">
        <f t="shared" si="6"/>
        <v>0.33333333333333331</v>
      </c>
      <c r="G67" s="80">
        <f t="shared" si="7"/>
        <v>4.4444444444444444E-3</v>
      </c>
      <c r="H67" s="54">
        <v>42.058699994435102</v>
      </c>
      <c r="I67" s="53">
        <v>-99.105316141067703</v>
      </c>
      <c r="J67" s="80">
        <v>4</v>
      </c>
      <c r="K67" s="82">
        <v>4</v>
      </c>
      <c r="L67" s="82">
        <v>3</v>
      </c>
      <c r="M67" s="46">
        <f t="shared" si="5"/>
        <v>3.6666666666666665</v>
      </c>
    </row>
    <row r="68" spans="1:13" x14ac:dyDescent="0.25">
      <c r="A68" s="81" t="s">
        <v>112</v>
      </c>
      <c r="B68" s="82">
        <v>8</v>
      </c>
      <c r="C68" s="82">
        <v>3</v>
      </c>
      <c r="D68" s="82">
        <v>0</v>
      </c>
      <c r="E68" s="82">
        <f t="shared" si="8"/>
        <v>3</v>
      </c>
      <c r="F68" s="70">
        <f t="shared" si="6"/>
        <v>0</v>
      </c>
      <c r="G68" s="80">
        <f t="shared" si="7"/>
        <v>6.6666666666666662E-3</v>
      </c>
      <c r="H68" s="54">
        <v>42.058698054159699</v>
      </c>
      <c r="I68" s="53">
        <v>-99.085901963440307</v>
      </c>
      <c r="J68" s="80">
        <v>5</v>
      </c>
      <c r="K68" s="82">
        <v>5</v>
      </c>
      <c r="L68" s="82">
        <v>4</v>
      </c>
      <c r="M68" s="46">
        <f t="shared" si="5"/>
        <v>4.666666666666667</v>
      </c>
    </row>
    <row r="69" spans="1:13" x14ac:dyDescent="0.25">
      <c r="A69" s="27" t="s">
        <v>112</v>
      </c>
      <c r="B69" s="28">
        <v>9</v>
      </c>
      <c r="C69" s="28">
        <v>4</v>
      </c>
      <c r="D69" s="65">
        <v>0</v>
      </c>
      <c r="E69" s="82">
        <f t="shared" si="8"/>
        <v>4</v>
      </c>
      <c r="F69" s="70">
        <f t="shared" si="6"/>
        <v>0</v>
      </c>
      <c r="G69" s="69">
        <f t="shared" si="7"/>
        <v>8.8888888888888889E-3</v>
      </c>
      <c r="H69" s="54">
        <v>42.0614341969805</v>
      </c>
      <c r="I69" s="33">
        <v>-99.070254443549004</v>
      </c>
      <c r="J69" s="40">
        <v>4</v>
      </c>
      <c r="K69" s="51">
        <v>4</v>
      </c>
      <c r="L69" s="65">
        <v>4</v>
      </c>
      <c r="M69" s="46">
        <f t="shared" si="5"/>
        <v>4</v>
      </c>
    </row>
    <row r="70" spans="1:13" x14ac:dyDescent="0.25">
      <c r="A70" s="81" t="s">
        <v>112</v>
      </c>
      <c r="B70" s="82">
        <v>10</v>
      </c>
      <c r="C70" s="82">
        <v>1</v>
      </c>
      <c r="D70" s="82">
        <v>0</v>
      </c>
      <c r="E70" s="82">
        <f t="shared" si="8"/>
        <v>1</v>
      </c>
      <c r="F70" s="70">
        <f t="shared" si="6"/>
        <v>0</v>
      </c>
      <c r="G70" s="80">
        <f t="shared" si="7"/>
        <v>2.2222222222222222E-3</v>
      </c>
      <c r="H70" s="54">
        <v>42.072668363843199</v>
      </c>
      <c r="I70" s="53">
        <v>-99.070289024855995</v>
      </c>
      <c r="J70" s="80">
        <v>4</v>
      </c>
      <c r="K70" s="82">
        <v>4</v>
      </c>
      <c r="L70" s="82">
        <v>4</v>
      </c>
      <c r="M70" s="46">
        <f t="shared" si="5"/>
        <v>4</v>
      </c>
    </row>
    <row r="71" spans="1:13" x14ac:dyDescent="0.25">
      <c r="A71" s="5" t="s">
        <v>113</v>
      </c>
      <c r="B71" s="4">
        <v>1</v>
      </c>
      <c r="C71" s="4">
        <v>7</v>
      </c>
      <c r="D71" s="4">
        <v>2</v>
      </c>
      <c r="E71" s="4">
        <f t="shared" si="8"/>
        <v>5</v>
      </c>
      <c r="F71" s="71">
        <f t="shared" si="6"/>
        <v>0.2857142857142857</v>
      </c>
      <c r="G71" s="4">
        <f t="shared" si="7"/>
        <v>1.1111111111111112E-2</v>
      </c>
      <c r="H71" s="55">
        <v>42.088556742325999</v>
      </c>
      <c r="I71" s="56">
        <v>-98.819274107051996</v>
      </c>
      <c r="J71" s="4">
        <v>4</v>
      </c>
      <c r="K71" s="4">
        <v>4</v>
      </c>
      <c r="L71" s="4"/>
      <c r="M71" s="49">
        <f t="shared" si="5"/>
        <v>4</v>
      </c>
    </row>
    <row r="72" spans="1:13" x14ac:dyDescent="0.25">
      <c r="A72" s="5" t="s">
        <v>113</v>
      </c>
      <c r="B72" s="4">
        <v>2</v>
      </c>
      <c r="C72" s="4">
        <v>0</v>
      </c>
      <c r="D72" s="4">
        <v>0</v>
      </c>
      <c r="E72" s="4">
        <f t="shared" si="8"/>
        <v>0</v>
      </c>
      <c r="F72" s="71" t="e">
        <f t="shared" si="6"/>
        <v>#DIV/0!</v>
      </c>
      <c r="G72" s="4">
        <f t="shared" si="7"/>
        <v>0</v>
      </c>
      <c r="H72" s="55">
        <v>42.088567304785698</v>
      </c>
      <c r="I72" s="56">
        <v>-98.799817573939094</v>
      </c>
      <c r="J72" s="4">
        <v>5</v>
      </c>
      <c r="K72" s="4">
        <v>5</v>
      </c>
      <c r="L72" s="4"/>
      <c r="M72" s="49">
        <f t="shared" si="5"/>
        <v>5</v>
      </c>
    </row>
    <row r="73" spans="1:13" x14ac:dyDescent="0.25">
      <c r="A73" s="5" t="s">
        <v>113</v>
      </c>
      <c r="B73" s="4">
        <v>3</v>
      </c>
      <c r="C73" s="4">
        <v>0</v>
      </c>
      <c r="D73" s="4">
        <v>0</v>
      </c>
      <c r="E73" s="4">
        <f t="shared" si="8"/>
        <v>0</v>
      </c>
      <c r="F73" s="71" t="e">
        <f t="shared" si="6"/>
        <v>#DIV/0!</v>
      </c>
      <c r="G73" s="4">
        <f t="shared" si="7"/>
        <v>0</v>
      </c>
      <c r="H73" s="55">
        <v>42.088620918683198</v>
      </c>
      <c r="I73" s="56">
        <v>-98.780360740005094</v>
      </c>
      <c r="J73" s="4">
        <v>5</v>
      </c>
      <c r="K73" s="4">
        <v>5</v>
      </c>
      <c r="L73" s="4"/>
      <c r="M73" s="49">
        <f t="shared" si="5"/>
        <v>5</v>
      </c>
    </row>
    <row r="74" spans="1:13" x14ac:dyDescent="0.25">
      <c r="A74" s="5" t="s">
        <v>113</v>
      </c>
      <c r="B74" s="4">
        <v>4</v>
      </c>
      <c r="C74" s="4">
        <v>2</v>
      </c>
      <c r="D74" s="4">
        <v>0</v>
      </c>
      <c r="E74" s="4">
        <f t="shared" si="8"/>
        <v>2</v>
      </c>
      <c r="F74" s="71">
        <f t="shared" si="6"/>
        <v>0</v>
      </c>
      <c r="G74" s="4">
        <f t="shared" si="7"/>
        <v>4.4444444444444444E-3</v>
      </c>
      <c r="H74" s="55">
        <v>42.088543331420198</v>
      </c>
      <c r="I74" s="56">
        <v>-98.760907638986296</v>
      </c>
      <c r="J74" s="4">
        <v>5</v>
      </c>
      <c r="K74" s="4">
        <v>5</v>
      </c>
      <c r="L74" s="4"/>
      <c r="M74" s="49">
        <f t="shared" si="5"/>
        <v>5</v>
      </c>
    </row>
    <row r="75" spans="1:13" x14ac:dyDescent="0.25">
      <c r="A75" s="5" t="s">
        <v>113</v>
      </c>
      <c r="B75" s="4">
        <v>5</v>
      </c>
      <c r="C75" s="4">
        <v>0</v>
      </c>
      <c r="D75" s="4">
        <v>0</v>
      </c>
      <c r="E75" s="4">
        <f t="shared" si="8"/>
        <v>0</v>
      </c>
      <c r="F75" s="71" t="e">
        <f t="shared" si="6"/>
        <v>#DIV/0!</v>
      </c>
      <c r="G75" s="4">
        <f t="shared" si="7"/>
        <v>0</v>
      </c>
      <c r="H75" s="55">
        <v>42.088543654586204</v>
      </c>
      <c r="I75" s="56">
        <v>-98.741452023181793</v>
      </c>
      <c r="J75" s="4">
        <v>3</v>
      </c>
      <c r="K75" s="4">
        <v>3</v>
      </c>
      <c r="L75" s="4"/>
      <c r="M75" s="49">
        <f t="shared" si="5"/>
        <v>3</v>
      </c>
    </row>
    <row r="76" spans="1:13" x14ac:dyDescent="0.25">
      <c r="A76" s="5" t="s">
        <v>113</v>
      </c>
      <c r="B76" s="4">
        <v>6</v>
      </c>
      <c r="C76" s="4">
        <v>2</v>
      </c>
      <c r="D76" s="4">
        <v>0</v>
      </c>
      <c r="E76" s="4">
        <f t="shared" si="8"/>
        <v>2</v>
      </c>
      <c r="F76" s="71">
        <f t="shared" si="6"/>
        <v>0</v>
      </c>
      <c r="G76" s="4">
        <f t="shared" si="7"/>
        <v>4.4444444444444444E-3</v>
      </c>
      <c r="H76" s="47">
        <v>42.088557956071597</v>
      </c>
      <c r="I76" s="48">
        <v>-98.721994812202098</v>
      </c>
      <c r="J76" s="4">
        <v>5</v>
      </c>
      <c r="K76" s="4">
        <v>5</v>
      </c>
      <c r="L76" s="4"/>
      <c r="M76" s="49">
        <f t="shared" si="5"/>
        <v>5</v>
      </c>
    </row>
    <row r="77" spans="1:13" x14ac:dyDescent="0.25">
      <c r="A77" s="5" t="s">
        <v>113</v>
      </c>
      <c r="B77" s="4">
        <v>7</v>
      </c>
      <c r="C77" s="4">
        <v>0</v>
      </c>
      <c r="D77" s="4">
        <v>0</v>
      </c>
      <c r="E77" s="4">
        <f t="shared" si="8"/>
        <v>0</v>
      </c>
      <c r="F77" s="71" t="e">
        <f t="shared" si="6"/>
        <v>#DIV/0!</v>
      </c>
      <c r="G77" s="4">
        <f t="shared" si="7"/>
        <v>0</v>
      </c>
      <c r="H77" s="55">
        <v>42.0885706975197</v>
      </c>
      <c r="I77" s="56">
        <v>-98.702537583227596</v>
      </c>
      <c r="J77" s="4">
        <v>5</v>
      </c>
      <c r="K77" s="4">
        <v>4</v>
      </c>
      <c r="L77" s="4"/>
      <c r="M77" s="49">
        <f t="shared" si="5"/>
        <v>4.5</v>
      </c>
    </row>
    <row r="78" spans="1:13" x14ac:dyDescent="0.25">
      <c r="A78" s="5" t="s">
        <v>113</v>
      </c>
      <c r="B78" s="4">
        <v>8</v>
      </c>
      <c r="C78" s="4">
        <v>0</v>
      </c>
      <c r="D78" s="4">
        <v>0</v>
      </c>
      <c r="E78" s="4">
        <f t="shared" si="8"/>
        <v>0</v>
      </c>
      <c r="F78" s="71" t="e">
        <f t="shared" si="6"/>
        <v>#DIV/0!</v>
      </c>
      <c r="G78" s="4">
        <f t="shared" si="7"/>
        <v>0</v>
      </c>
      <c r="H78" s="55">
        <v>42.088595529123303</v>
      </c>
      <c r="I78" s="56">
        <v>-98.683080427022205</v>
      </c>
      <c r="J78" s="4">
        <v>4</v>
      </c>
      <c r="K78" s="4">
        <v>4</v>
      </c>
      <c r="L78" s="4"/>
      <c r="M78" s="49">
        <f t="shared" si="5"/>
        <v>4</v>
      </c>
    </row>
    <row r="79" spans="1:13" x14ac:dyDescent="0.25">
      <c r="A79" s="5" t="s">
        <v>113</v>
      </c>
      <c r="B79" s="4">
        <v>9</v>
      </c>
      <c r="C79" s="4">
        <v>3</v>
      </c>
      <c r="D79" s="4">
        <v>0</v>
      </c>
      <c r="E79" s="4">
        <f t="shared" si="8"/>
        <v>3</v>
      </c>
      <c r="F79" s="71">
        <f t="shared" si="6"/>
        <v>0</v>
      </c>
      <c r="G79" s="4">
        <f t="shared" si="7"/>
        <v>6.6666666666666662E-3</v>
      </c>
      <c r="H79" s="55">
        <v>42.088604197814099</v>
      </c>
      <c r="I79" s="56">
        <v>-98.663623242294605</v>
      </c>
      <c r="J79" s="4">
        <v>5</v>
      </c>
      <c r="K79" s="4">
        <v>5</v>
      </c>
      <c r="L79" s="4"/>
      <c r="M79" s="49">
        <f t="shared" si="5"/>
        <v>5</v>
      </c>
    </row>
    <row r="80" spans="1:13" x14ac:dyDescent="0.25">
      <c r="A80" s="5" t="s">
        <v>113</v>
      </c>
      <c r="B80" s="4">
        <v>10</v>
      </c>
      <c r="C80" s="4">
        <v>0</v>
      </c>
      <c r="D80" s="4">
        <v>0</v>
      </c>
      <c r="E80" s="4">
        <f t="shared" si="8"/>
        <v>0</v>
      </c>
      <c r="F80" s="71" t="e">
        <f t="shared" si="6"/>
        <v>#DIV/0!</v>
      </c>
      <c r="G80" s="4">
        <f t="shared" si="7"/>
        <v>0</v>
      </c>
      <c r="H80" s="55">
        <v>42.088590979696498</v>
      </c>
      <c r="I80" s="56">
        <v>-98.644170368072807</v>
      </c>
      <c r="J80" s="4">
        <v>4</v>
      </c>
      <c r="K80" s="4">
        <v>4</v>
      </c>
      <c r="L80" s="4"/>
      <c r="M80" s="49">
        <f t="shared" si="5"/>
        <v>4</v>
      </c>
    </row>
    <row r="81" spans="1:13" x14ac:dyDescent="0.25">
      <c r="A81" s="72"/>
      <c r="B81" s="82" t="s">
        <v>114</v>
      </c>
      <c r="C81" s="83">
        <f>AVERAGE(C2:C80)</f>
        <v>1.5949367088607596</v>
      </c>
      <c r="D81" s="83">
        <f>AVERAGE(D2:D80)</f>
        <v>0.17721518987341772</v>
      </c>
      <c r="E81" s="83">
        <f>AVERAGE(E2:E80)</f>
        <v>1.4177215189873418</v>
      </c>
      <c r="F81" s="82">
        <f t="shared" si="6"/>
        <v>0.1111111111111111</v>
      </c>
      <c r="G81" s="82">
        <f>AVERAGE(G2:G80)</f>
        <v>3.1504922644163135E-3</v>
      </c>
      <c r="H81" s="74"/>
      <c r="I81" s="72"/>
      <c r="J81" s="62"/>
      <c r="K81" s="62"/>
      <c r="L81" s="62"/>
      <c r="M81" s="73"/>
    </row>
    <row r="82" spans="1:13" x14ac:dyDescent="0.25">
      <c r="A82" s="72"/>
      <c r="B82" s="82" t="s">
        <v>115</v>
      </c>
      <c r="C82" s="83">
        <f>_xlfn.STDEV.P(C2:C81)</f>
        <v>3.508984850857054</v>
      </c>
      <c r="D82" s="83">
        <f>_xlfn.STDEV.P(D2:D81)</f>
        <v>0.60744328276156934</v>
      </c>
      <c r="E82" s="83">
        <f>_xlfn.STDEV.P(E2:E81)</f>
        <v>2.994192691430817</v>
      </c>
      <c r="F82" s="82">
        <f t="shared" si="6"/>
        <v>0.17311083079005143</v>
      </c>
      <c r="G82" s="82">
        <f>_xlfn.STDEV.P(G2:G81)</f>
        <v>6.6537615365129281E-3</v>
      </c>
      <c r="H82" s="74"/>
      <c r="I82" s="84"/>
      <c r="J82" s="62"/>
      <c r="K82" s="62"/>
      <c r="L82" s="62"/>
      <c r="M82" s="73"/>
    </row>
    <row r="83" spans="1:13" x14ac:dyDescent="0.25">
      <c r="A83" s="72"/>
      <c r="B83" s="82" t="s">
        <v>116</v>
      </c>
      <c r="C83" s="83">
        <f>_xlfn.CONFIDENCE.NORM(0.05,C82,80)</f>
        <v>0.76892607907949029</v>
      </c>
      <c r="D83" s="83">
        <f>_xlfn.CONFIDENCE.NORM(0.05,D82,80)</f>
        <v>0.13310943236558737</v>
      </c>
      <c r="E83" s="83">
        <f>_xlfn.CONFIDENCE.NORM(0.05,E82,80)</f>
        <v>0.65611934621719292</v>
      </c>
      <c r="F83" s="82">
        <f t="shared" si="6"/>
        <v>0.17311083079005146</v>
      </c>
      <c r="G83" s="82">
        <f>_xlfn.CONFIDENCE.NORM(0.05,G82,80)</f>
        <v>1.4580429915937623E-3</v>
      </c>
      <c r="H83" s="74"/>
      <c r="I83" s="84"/>
      <c r="J83" s="62"/>
      <c r="K83" s="62"/>
      <c r="L83" s="62"/>
      <c r="M83" s="73"/>
    </row>
    <row r="84" spans="1:13" x14ac:dyDescent="0.25">
      <c r="B84" s="69" t="s">
        <v>145</v>
      </c>
      <c r="C84" s="65">
        <f>SUM(C2:C80)</f>
        <v>126</v>
      </c>
      <c r="D84" s="65">
        <f>SUM(D2:D80)</f>
        <v>14</v>
      </c>
      <c r="E84" s="65">
        <f>SUM(E2:E80)</f>
        <v>112</v>
      </c>
      <c r="F84" s="62"/>
      <c r="G84" s="24"/>
      <c r="H84" s="24"/>
      <c r="I84" s="84"/>
    </row>
    <row r="85" spans="1:13" x14ac:dyDescent="0.25">
      <c r="I85" s="84"/>
    </row>
    <row r="86" spans="1:13" x14ac:dyDescent="0.25">
      <c r="I86" s="84"/>
    </row>
    <row r="87" spans="1:13" x14ac:dyDescent="0.25">
      <c r="I87" s="8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5"/>
  <sheetViews>
    <sheetView workbookViewId="0">
      <selection activeCell="B9" sqref="B9"/>
    </sheetView>
  </sheetViews>
  <sheetFormatPr defaultRowHeight="15" x14ac:dyDescent="0.25"/>
  <cols>
    <col min="1" max="1" width="29.5703125" customWidth="1"/>
    <col min="2" max="2" width="20.7109375" bestFit="1" customWidth="1"/>
    <col min="3" max="3" width="20" bestFit="1" customWidth="1"/>
  </cols>
  <sheetData>
    <row r="1" spans="1:3" x14ac:dyDescent="0.25">
      <c r="A1" s="11" t="s">
        <v>120</v>
      </c>
      <c r="B1" s="50"/>
      <c r="C1" s="50"/>
    </row>
    <row r="2" spans="1:3" x14ac:dyDescent="0.25">
      <c r="A2" s="11"/>
      <c r="B2" s="50"/>
      <c r="C2" s="50"/>
    </row>
    <row r="3" spans="1:3" x14ac:dyDescent="0.25">
      <c r="A3" s="11" t="s">
        <v>151</v>
      </c>
      <c r="B3" s="50"/>
      <c r="C3" s="50"/>
    </row>
    <row r="4" spans="1:3" x14ac:dyDescent="0.25">
      <c r="A4" s="52" t="s">
        <v>121</v>
      </c>
      <c r="B4" s="52" t="s">
        <v>122</v>
      </c>
      <c r="C4" s="52" t="s">
        <v>152</v>
      </c>
    </row>
    <row r="5" spans="1:3" x14ac:dyDescent="0.25">
      <c r="A5" s="13" t="s">
        <v>123</v>
      </c>
      <c r="B5" s="79" t="s">
        <v>155</v>
      </c>
      <c r="C5" s="39">
        <v>0</v>
      </c>
    </row>
    <row r="6" spans="1:3" x14ac:dyDescent="0.25">
      <c r="A6" s="75" t="s">
        <v>124</v>
      </c>
      <c r="B6" s="79" t="s">
        <v>154</v>
      </c>
      <c r="C6" s="67">
        <v>0</v>
      </c>
    </row>
    <row r="7" spans="1:3" x14ac:dyDescent="0.25">
      <c r="A7" s="75" t="s">
        <v>125</v>
      </c>
      <c r="B7" s="79" t="s">
        <v>156</v>
      </c>
      <c r="C7" s="15">
        <v>0</v>
      </c>
    </row>
    <row r="8" spans="1:3" x14ac:dyDescent="0.25">
      <c r="A8" s="75" t="s">
        <v>126</v>
      </c>
      <c r="B8" s="79" t="s">
        <v>174</v>
      </c>
      <c r="C8" s="15">
        <v>0</v>
      </c>
    </row>
    <row r="9" spans="1:3" x14ac:dyDescent="0.25">
      <c r="A9" s="75" t="s">
        <v>127</v>
      </c>
      <c r="B9" s="79" t="s">
        <v>155</v>
      </c>
      <c r="C9" s="15">
        <v>0</v>
      </c>
    </row>
    <row r="10" spans="1:3" x14ac:dyDescent="0.25">
      <c r="A10" s="76"/>
      <c r="B10" s="76"/>
      <c r="C10" s="76"/>
    </row>
    <row r="11" spans="1:3" x14ac:dyDescent="0.25">
      <c r="A11" s="77" t="s">
        <v>129</v>
      </c>
      <c r="B11" s="76"/>
      <c r="C11" s="76"/>
    </row>
    <row r="12" spans="1:3" x14ac:dyDescent="0.25">
      <c r="A12" s="78" t="s">
        <v>121</v>
      </c>
      <c r="B12" s="78" t="s">
        <v>130</v>
      </c>
      <c r="C12" s="78" t="s">
        <v>152</v>
      </c>
    </row>
    <row r="13" spans="1:3" x14ac:dyDescent="0.25">
      <c r="A13" s="75" t="s">
        <v>123</v>
      </c>
      <c r="B13" s="79" t="s">
        <v>150</v>
      </c>
      <c r="C13" s="15">
        <v>0</v>
      </c>
    </row>
    <row r="14" spans="1:3" x14ac:dyDescent="0.25">
      <c r="A14" s="75" t="s">
        <v>124</v>
      </c>
      <c r="B14" s="79" t="s">
        <v>150</v>
      </c>
      <c r="C14" s="15">
        <v>0</v>
      </c>
    </row>
    <row r="15" spans="1:3" x14ac:dyDescent="0.25">
      <c r="A15" s="75" t="s">
        <v>125</v>
      </c>
      <c r="B15" s="79" t="s">
        <v>150</v>
      </c>
      <c r="C15" s="15">
        <v>0</v>
      </c>
    </row>
    <row r="16" spans="1:3" x14ac:dyDescent="0.25">
      <c r="A16" s="75" t="s">
        <v>126</v>
      </c>
      <c r="B16" s="79" t="s">
        <v>150</v>
      </c>
      <c r="C16" s="15">
        <v>0</v>
      </c>
    </row>
    <row r="17" spans="1:3" x14ac:dyDescent="0.25">
      <c r="A17" s="75" t="s">
        <v>127</v>
      </c>
      <c r="B17" s="79" t="s">
        <v>150</v>
      </c>
      <c r="C17" s="15">
        <v>0</v>
      </c>
    </row>
    <row r="18" spans="1:3" x14ac:dyDescent="0.25">
      <c r="A18" s="76"/>
      <c r="B18" s="76"/>
      <c r="C18" s="76"/>
    </row>
    <row r="19" spans="1:3" x14ac:dyDescent="0.25">
      <c r="A19" s="77" t="s">
        <v>141</v>
      </c>
      <c r="B19" s="76"/>
      <c r="C19" s="76"/>
    </row>
    <row r="20" spans="1:3" x14ac:dyDescent="0.25">
      <c r="A20" s="78" t="s">
        <v>121</v>
      </c>
      <c r="B20" s="78" t="s">
        <v>122</v>
      </c>
      <c r="C20" s="78" t="s">
        <v>152</v>
      </c>
    </row>
    <row r="21" spans="1:3" x14ac:dyDescent="0.25">
      <c r="A21" s="75">
        <v>42584</v>
      </c>
      <c r="B21" s="79" t="s">
        <v>150</v>
      </c>
      <c r="C21" s="15">
        <v>0</v>
      </c>
    </row>
    <row r="22" spans="1:3" x14ac:dyDescent="0.25">
      <c r="A22" s="75">
        <v>42585</v>
      </c>
      <c r="B22" s="79" t="s">
        <v>150</v>
      </c>
      <c r="C22" s="15">
        <v>0</v>
      </c>
    </row>
    <row r="23" spans="1:3" x14ac:dyDescent="0.25">
      <c r="A23" s="75">
        <v>42586</v>
      </c>
      <c r="B23" s="79" t="s">
        <v>150</v>
      </c>
      <c r="C23" s="15">
        <v>0</v>
      </c>
    </row>
    <row r="24" spans="1:3" x14ac:dyDescent="0.25">
      <c r="A24" s="66">
        <v>42587</v>
      </c>
      <c r="B24" s="79" t="s">
        <v>150</v>
      </c>
      <c r="C24" s="67">
        <v>0</v>
      </c>
    </row>
    <row r="25" spans="1:3" x14ac:dyDescent="0.25">
      <c r="A25" s="66">
        <v>42588</v>
      </c>
      <c r="B25" s="79" t="s">
        <v>150</v>
      </c>
      <c r="C25" s="6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Species</vt:lpstr>
      <vt:lpstr>Nicrophorus Species totals</vt:lpstr>
      <vt:lpstr>Individual ABB</vt:lpstr>
      <vt:lpstr>Group Summary</vt:lpstr>
      <vt:lpstr>Trap Summary</vt:lpstr>
      <vt:lpstr>Weather Data</vt:lpstr>
    </vt:vector>
  </TitlesOfParts>
  <Company>POWER Engineers,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bbainbridge</dc:creator>
  <cp:lastModifiedBy>bbainbridge</cp:lastModifiedBy>
  <dcterms:created xsi:type="dcterms:W3CDTF">2017-08-02T20:26:05Z</dcterms:created>
  <dcterms:modified xsi:type="dcterms:W3CDTF">2021-07-27T19:45:05Z</dcterms:modified>
</cp:coreProperties>
</file>